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zabilidad de rúbrica 2023" sheetId="1" r:id="rId4"/>
  </sheets>
  <definedNames>
    <definedName hidden="1" localSheetId="0" name="_xlnm._FilterDatabase">'Trazabilidad de rúbrica 2023'!$A$2:$Y$89</definedName>
  </definedNames>
  <calcPr/>
  <extLst>
    <ext uri="GoogleSheetsCustomDataVersion2">
      <go:sheetsCustomData xmlns:go="http://customooxmlschemas.google.com/" r:id="rId5" roundtripDataChecksum="nPA2B/VymdE36Y+icYXOS8BLTXhGoDwwqoplTDcGtOU="/>
    </ext>
  </extLst>
</workbook>
</file>

<file path=xl/sharedStrings.xml><?xml version="1.0" encoding="utf-8"?>
<sst xmlns="http://schemas.openxmlformats.org/spreadsheetml/2006/main" count="294" uniqueCount="151">
  <si>
    <t>Año</t>
  </si>
  <si>
    <t xml:space="preserve">Secretaría o Dependencia </t>
  </si>
  <si>
    <t>Nombre completo de la dependencia</t>
  </si>
  <si>
    <t>ID ROP</t>
  </si>
  <si>
    <t>Nombre del programa</t>
  </si>
  <si>
    <t>Sección I
Particularidades del programa</t>
  </si>
  <si>
    <t>Sección II
Objetivos y alcances del programa</t>
  </si>
  <si>
    <t>Sección III
Operación y gestión</t>
  </si>
  <si>
    <t>Sección IV
Mecanismos de verificación y evaluación de resultados</t>
  </si>
  <si>
    <t>Sección V 
Transparencia y rendición de cuentas</t>
  </si>
  <si>
    <t xml:space="preserve">Criterios Obligatorios </t>
  </si>
  <si>
    <t xml:space="preserve">Calificación Global  </t>
  </si>
  <si>
    <t>Calificación base 100
Obligatorios</t>
  </si>
  <si>
    <t>2023
Calificación base 100
Global</t>
  </si>
  <si>
    <t>Diferencia en la Global</t>
  </si>
  <si>
    <t>2022
Calificación base 100
Global</t>
  </si>
  <si>
    <t>id_rop</t>
  </si>
  <si>
    <t>Sección V
Transparencia y rendición de cuentas</t>
  </si>
  <si>
    <t>Calificación Global</t>
  </si>
  <si>
    <t>2021
Calificación base 100
Global</t>
  </si>
  <si>
    <t>2020
Calificación base 100
Global</t>
  </si>
  <si>
    <t>Canmbio 2021 a 2022</t>
  </si>
  <si>
    <t>Cambio 2020 a 2022</t>
  </si>
  <si>
    <t>SETRAN</t>
  </si>
  <si>
    <t>Secretaría de Transporte</t>
  </si>
  <si>
    <t>Programa emergente de rescate de unidades que concluyeron su vida útil</t>
  </si>
  <si>
    <t>SEDIF</t>
  </si>
  <si>
    <t>Sistema para el Desarrollo Integral de la Familia del Estado de Jalisco</t>
  </si>
  <si>
    <t>Programa Anual de Salud y Bienestar Comunitario</t>
  </si>
  <si>
    <t>SC</t>
  </si>
  <si>
    <t>Secretaría de Cultura Jalisco</t>
  </si>
  <si>
    <t>Entrega de Estímulos del Fondo Estatal para la Cultura y las Artes</t>
  </si>
  <si>
    <t>154 Sub</t>
  </si>
  <si>
    <t>Apoyos Asistenciales para el Fortalecimiento de la Economía Familiar en el Estado de Jalisco.</t>
  </si>
  <si>
    <t>Programa de apoyo para la renovación del parque vehicular de transporte de pasajeros</t>
  </si>
  <si>
    <t>Asistencia social alimentaria en los primeros 1,000 días de vida</t>
  </si>
  <si>
    <t>SICyT</t>
  </si>
  <si>
    <t>Secretaría de Innovación, Ciencia y Tecnología</t>
  </si>
  <si>
    <t>Proyectos de Gestión de la Innovación Empresarial, Sectorial y Social.</t>
  </si>
  <si>
    <t>Proyecta Industrias Culturales y Creativas</t>
  </si>
  <si>
    <t>SISEMH</t>
  </si>
  <si>
    <t>Secretaría de Igualdad Sustantiva entre Mujeres y Hombres</t>
  </si>
  <si>
    <t>Apoyo Económico para las Hijas e Hijos de Mujeres Víctimas de Feminicidio</t>
  </si>
  <si>
    <t>SEGOB</t>
  </si>
  <si>
    <t>Secretaría General de Gobierno</t>
  </si>
  <si>
    <t>Apoyo a la reintegración social de jóvenes en riesgo</t>
  </si>
  <si>
    <t>Fortalecimiento institucional para la atención a víctimas de discriminación</t>
  </si>
  <si>
    <t>SADER</t>
  </si>
  <si>
    <t>Secretaría de Agricultura y Desarrollo Rural</t>
  </si>
  <si>
    <t>Acción del campo para el cambio climático</t>
  </si>
  <si>
    <t>SEMADET</t>
  </si>
  <si>
    <t>Secretaría de Medio Ambiente y Desarrollo Territorial</t>
  </si>
  <si>
    <t>Desarrollo Forestal Sustentable del Estado de Jalisco</t>
  </si>
  <si>
    <t>Subsidios para la implementación de actividades dirigidas a la conservación y la restauración del Área de Protección de Flora y Fauna La Primavera, a través de la participación comunitaria</t>
  </si>
  <si>
    <t>Programa Estratégico de Remodelación y Equipamiento de Centros de Capacitación Ejidal</t>
  </si>
  <si>
    <t>Por la Inclusión de Personas con Discapacidad</t>
  </si>
  <si>
    <t>Asistencia Social Alimentaria a Personas de Atención Prioritaria</t>
  </si>
  <si>
    <t>Desayunos escolares</t>
  </si>
  <si>
    <t>Programa Estatal para la mecanización de cultivo de Caña de Azúcar</t>
  </si>
  <si>
    <t>ADICyD</t>
  </si>
  <si>
    <t>Agencia para el Desarrollo de Industrias Creativas y Digitales</t>
  </si>
  <si>
    <t>Capacitación para industrias creativas</t>
  </si>
  <si>
    <t>STPS</t>
  </si>
  <si>
    <t>Secretaría del Trabajo y Previsión Social Jalisco</t>
  </si>
  <si>
    <t>Crecimiento Laboral</t>
  </si>
  <si>
    <t>SECTUR</t>
  </si>
  <si>
    <t>Secretaria de Turismo Del Estado De Jalisco</t>
  </si>
  <si>
    <t>Recorridos turísticos</t>
  </si>
  <si>
    <t>Becas y Estímulos para fortalecimiento al Talento en el Sistema de Educación Superior</t>
  </si>
  <si>
    <t>Barrios de Paz</t>
  </si>
  <si>
    <t>Fortalecimiento de Cultura de Innovación</t>
  </si>
  <si>
    <t>COECYTJAL</t>
  </si>
  <si>
    <t>Consejo Estatal de Ciencia y Tecnología</t>
  </si>
  <si>
    <t>Gestión de Fondos y Programas de Apoyo de Ciencia, Tecnología e Innovación</t>
  </si>
  <si>
    <t>Programa Integral de Capacitación y Extensionismo Rural</t>
  </si>
  <si>
    <t>142 Sub</t>
  </si>
  <si>
    <t>Subprograma Apoyos y Servicios Aistenciales a Familias en Situación Vulnerable</t>
  </si>
  <si>
    <t>Operación del Fondo de Ciencia y Tecnología de Jalisco</t>
  </si>
  <si>
    <t>Programa para el fomento a la producción y la tecnificación del campo de Jalisco</t>
  </si>
  <si>
    <t>SEDECO</t>
  </si>
  <si>
    <t>Secretaría de Desarrollo Económico</t>
  </si>
  <si>
    <t>Jalisco Crece Artesanías</t>
  </si>
  <si>
    <t>SSAS</t>
  </si>
  <si>
    <t>Secretaría del Sistema de Asistencia Social</t>
  </si>
  <si>
    <t>Mujeres Líderes del Hogar</t>
  </si>
  <si>
    <t>Empleo Temporal para el Beneficio de la Comunidad, Jalisco Retribuye</t>
  </si>
  <si>
    <t>Por la Prevención de las Juventudes: Ruta 12</t>
  </si>
  <si>
    <t>24 Sub2</t>
  </si>
  <si>
    <t xml:space="preserve">Subprograma Apoyos y Servicios Aistenciales a Familias en Situación Vulnerable </t>
  </si>
  <si>
    <t>Apoyo a Cooperativas de la Laguna de Cajititlán</t>
  </si>
  <si>
    <t>SEJ</t>
  </si>
  <si>
    <t>Secretaría de Educación Jalisco</t>
  </si>
  <si>
    <t>Becas para hijas e hijos de policías</t>
  </si>
  <si>
    <t>Fuerza Mujeres</t>
  </si>
  <si>
    <t>RECREA, apoyo de mochila, útiles, uniforme y calzado escolar</t>
  </si>
  <si>
    <t>Impulso a Proyectos Productivos</t>
  </si>
  <si>
    <t>Becas para hijas e hijos de militares</t>
  </si>
  <si>
    <t>Apoyo a las Organizaciones de la Sociedad Civil</t>
  </si>
  <si>
    <t>Becas por la interculturalidad</t>
  </si>
  <si>
    <t>Programa de Apoyo para jóvenes Herederos del Campo</t>
  </si>
  <si>
    <t>SIAPA</t>
  </si>
  <si>
    <t xml:space="preserve">Comisión Estatal del Agua </t>
  </si>
  <si>
    <t>Nidos de Lluvia</t>
  </si>
  <si>
    <t>Desarrollo Empresarial micros y pequeñas empresas</t>
  </si>
  <si>
    <t>Becas Jalisco</t>
  </si>
  <si>
    <t>Proyecta traslados</t>
  </si>
  <si>
    <t>Jalisco Incluyente</t>
  </si>
  <si>
    <t>Aseguramiento agrícola</t>
  </si>
  <si>
    <t>Vinculación Laboral, Jalisco trabaja</t>
  </si>
  <si>
    <t>Proyecta Producción</t>
  </si>
  <si>
    <t>Estrategia ALE</t>
  </si>
  <si>
    <t>Asociaciones por la igualdad</t>
  </si>
  <si>
    <t>Empresarias de Alto Impacto</t>
  </si>
  <si>
    <t>Programa Estatal de Sanidad, Inocuidad y Calidad Agroalimentaria</t>
  </si>
  <si>
    <t>Mi Pasaje para Personas con Discapacidad</t>
  </si>
  <si>
    <t>Mi Pasaje para Estudiantes</t>
  </si>
  <si>
    <t>Mi Pasaje para personas Adultas Mayores</t>
  </si>
  <si>
    <t>Jalisco Te Reconoce</t>
  </si>
  <si>
    <t>Desarrollo Empresarial Artesanías</t>
  </si>
  <si>
    <t>Polos de Desarrollo Comunitario</t>
  </si>
  <si>
    <t>AE</t>
  </si>
  <si>
    <t>Agencia de Entretenimiento</t>
  </si>
  <si>
    <t>Cash Rebate en la Industria Fílmica de Jalisco</t>
  </si>
  <si>
    <t>Otros Apoyos de Asistencia Social, Estrategia 1: Apoyos Asistenciales a Personas en Situación Prioritaria</t>
  </si>
  <si>
    <t>FIJ</t>
  </si>
  <si>
    <t>Fideicomiso Impulso Jalisco</t>
  </si>
  <si>
    <t>Impulso con rostro humano a la generación de empleo de calidad salarial</t>
  </si>
  <si>
    <t>Otros Apoyos de Asistencia Social, Estrategia 2: Centros de Convivencia para Grupos Prioritarios</t>
  </si>
  <si>
    <t>IJALVI</t>
  </si>
  <si>
    <t>Instituto Jalisciense de la Vivienda</t>
  </si>
  <si>
    <t>Programa Mejoramientos de Vivienda 2023</t>
  </si>
  <si>
    <t>Jalisco Crece Comercio Exterior</t>
  </si>
  <si>
    <t xml:space="preserve">Secretaría de Medio Ambiente y Desarrollo Territorial </t>
  </si>
  <si>
    <t>Programa de Renovación Vehicular para transporte logístico en el Estado de
Jalisco: Jalisco Respira.</t>
  </si>
  <si>
    <t>Secretaria de Eduación</t>
  </si>
  <si>
    <t>Recrea inglés</t>
  </si>
  <si>
    <t>Emprendimiento y Desarrollo Empresarial</t>
  </si>
  <si>
    <t>Jalisco Crece Cadena de Proveeduría</t>
  </si>
  <si>
    <t>Jalisco Atrae</t>
  </si>
  <si>
    <t>Mi Pasaje Para Mujeres</t>
  </si>
  <si>
    <t>Acceso a oportunidades de desarrollo social</t>
  </si>
  <si>
    <t>Desarrollo Empresarial Comercio Interno</t>
  </si>
  <si>
    <t>Sistema para el Desarrollo Integral de la Familia DIF Jalisco</t>
  </si>
  <si>
    <t>Atención a Personas con Discapacidad (Entrega de Apoyos Funcionales)</t>
  </si>
  <si>
    <t>Atención a Adultos Mayores (Habilitación, rehabilitación)</t>
  </si>
  <si>
    <t>Atención a la Primera Infancia (Creación de Ludotecas)</t>
  </si>
  <si>
    <t>Otros Apoyos de Atención Social (Apoyos variables de Asistencia Social)</t>
  </si>
  <si>
    <t>Puntos totales por alcanzar</t>
  </si>
  <si>
    <t>Promedio</t>
  </si>
  <si>
    <t>Máx</t>
  </si>
  <si>
    <t>Mín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</si>
</sst>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_ ;[Red]\-0.0\ "/>
  </numFmts>
  <fonts count="24">
    <font>
      <sz val="11.0"/>
      <color theme="1"/>
      <name val="Calibri"/>
      <scheme val="minor"/>
    </font>
    <font>
      <sz val="10.0"/>
      <color theme="1"/>
      <name val="Calibri"/>
    </font>
    <font>
      <sz val="11.0"/>
      <color theme="1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2.0"/>
      <color rgb="FFFFFFFF"/>
      <name val="Calibri"/>
    </font>
    <font/>
    <font>
      <b/>
      <sz val="12.0"/>
      <color theme="0"/>
      <name val="Calibri"/>
    </font>
    <font>
      <b/>
      <sz val="10.0"/>
      <color theme="0"/>
      <name val="Calibri"/>
    </font>
    <font>
      <b/>
      <i/>
      <sz val="10.0"/>
      <color theme="1"/>
      <name val="Calibri"/>
    </font>
    <font>
      <b/>
      <sz val="11.0"/>
      <color theme="0"/>
      <name val="Calibri"/>
    </font>
    <font>
      <b/>
      <sz val="10.0"/>
      <color theme="1"/>
      <name val="Calibri"/>
    </font>
    <font>
      <sz val="10.0"/>
      <color theme="0"/>
      <name val="Calibri"/>
    </font>
    <font>
      <sz val="10.0"/>
      <color rgb="FF3F3F3F"/>
      <name val="Calibri"/>
    </font>
    <font>
      <b/>
      <sz val="10.0"/>
      <color rgb="FF00B050"/>
      <name val="Calibri"/>
    </font>
    <font>
      <b/>
      <color rgb="FF6AA84F"/>
      <name val="Calibri"/>
    </font>
    <font>
      <b/>
      <color rgb="FFCC0000"/>
      <name val="Calibri"/>
    </font>
    <font>
      <color theme="1"/>
      <name val="Calibri"/>
    </font>
    <font>
      <sz val="10.0"/>
      <color rgb="FFFF0000"/>
      <name val="Calibri"/>
    </font>
    <font>
      <sz val="11.0"/>
      <color rgb="FF3F3F3F"/>
      <name val="Calibri"/>
    </font>
    <font>
      <color theme="0"/>
      <name val="Calibri"/>
    </font>
    <font>
      <b/>
      <sz val="11.0"/>
      <color rgb="FF00B050"/>
      <name val="Calibri"/>
    </font>
    <font>
      <color rgb="FFFFFFFF"/>
      <name val="Calibri"/>
    </font>
    <font>
      <b/>
      <color rgb="FFFFFFFF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215868"/>
        <bgColor rgb="FF215868"/>
      </patternFill>
    </fill>
    <fill>
      <patternFill patternType="solid">
        <fgColor rgb="FF6D9EEB"/>
        <bgColor rgb="FF6D9EEB"/>
      </patternFill>
    </fill>
    <fill>
      <patternFill patternType="solid">
        <fgColor rgb="FF2F5496"/>
        <bgColor rgb="FF2F5496"/>
      </patternFill>
    </fill>
    <fill>
      <patternFill patternType="solid">
        <fgColor rgb="FF00B050"/>
        <bgColor rgb="FF00B050"/>
      </patternFill>
    </fill>
    <fill>
      <patternFill patternType="solid">
        <fgColor rgb="FF008080"/>
        <bgColor rgb="FF008080"/>
      </patternFill>
    </fill>
    <fill>
      <patternFill patternType="solid">
        <fgColor rgb="FF31849B"/>
        <bgColor rgb="FF31849B"/>
      </patternFill>
    </fill>
    <fill>
      <patternFill patternType="solid">
        <fgColor rgb="FF7CC3D6"/>
        <bgColor rgb="FF7CC3D6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C27BA0"/>
        <bgColor rgb="FFC27BA0"/>
      </patternFill>
    </fill>
    <fill>
      <patternFill patternType="solid">
        <fgColor rgb="FFDFE7F5"/>
        <bgColor rgb="FFDFE7F5"/>
      </patternFill>
    </fill>
    <fill>
      <patternFill patternType="solid">
        <fgColor rgb="FFFFF2CC"/>
        <bgColor rgb="FFFFF2CC"/>
      </patternFill>
    </fill>
  </fills>
  <borders count="31">
    <border/>
    <border>
      <left style="thin">
        <color rgb="FF008080"/>
      </left>
      <right/>
      <top style="thin">
        <color rgb="FF008080"/>
      </top>
      <bottom style="thin">
        <color rgb="FF008080"/>
      </bottom>
    </border>
    <border>
      <left style="thin">
        <color rgb="FF008080"/>
      </left>
      <top style="thin">
        <color rgb="FF008080"/>
      </top>
    </border>
    <border>
      <top style="thin">
        <color rgb="FF008080"/>
      </top>
    </border>
    <border>
      <left style="thin">
        <color rgb="FF008080"/>
      </left>
      <top style="thin">
        <color rgb="FF008080"/>
      </top>
      <bottom style="thin">
        <color rgb="FF000000"/>
      </bottom>
    </border>
    <border>
      <top style="thin">
        <color rgb="FF008080"/>
      </top>
      <bottom style="thin">
        <color rgb="FF000000"/>
      </bottom>
    </border>
    <border>
      <left/>
      <right/>
      <top/>
      <bottom/>
    </border>
    <border>
      <left style="double">
        <color rgb="FF000000"/>
      </left>
      <right style="double">
        <color rgb="FF000000"/>
      </right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double">
        <color rgb="FF000000"/>
      </left>
      <top/>
      <bottom/>
    </border>
    <border>
      <top/>
      <bottom/>
    </border>
    <border>
      <left style="thin">
        <color rgb="FF008080"/>
      </left>
      <right/>
      <top style="thin">
        <color rgb="FF00808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808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double">
        <color rgb="FF000000"/>
      </left>
    </border>
    <border>
      <left style="thin">
        <color rgb="FF00808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8080"/>
      </bottom>
    </border>
    <border>
      <left/>
      <top/>
      <bottom/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left/>
      <right/>
      <top/>
    </border>
    <border>
      <left/>
      <top/>
    </border>
    <border>
      <left/>
      <right style="double">
        <color rgb="FF000000"/>
      </right>
      <top/>
      <bottom style="medium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center" shrinkToFit="0" vertical="center" wrapText="1"/>
    </xf>
    <xf borderId="1" fillId="3" fontId="4" numFmtId="0" xfId="0" applyAlignment="1" applyBorder="1" applyFill="1" applyFont="1">
      <alignment horizontal="left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vertical="center"/>
    </xf>
    <xf borderId="8" fillId="4" fontId="7" numFmtId="0" xfId="0" applyAlignment="1" applyBorder="1" applyFill="1" applyFont="1">
      <alignment horizontal="center" vertical="center"/>
    </xf>
    <xf borderId="9" fillId="0" fontId="6" numFmtId="0" xfId="0" applyBorder="1" applyFont="1"/>
    <xf borderId="6" fillId="4" fontId="7" numFmtId="0" xfId="0" applyAlignment="1" applyBorder="1" applyFont="1">
      <alignment horizontal="center" vertical="center"/>
    </xf>
    <xf borderId="10" fillId="5" fontId="7" numFmtId="0" xfId="0" applyAlignment="1" applyBorder="1" applyFill="1" applyFont="1">
      <alignment horizontal="center" vertical="center"/>
    </xf>
    <xf borderId="11" fillId="0" fontId="6" numFmtId="0" xfId="0" applyBorder="1" applyFont="1"/>
    <xf borderId="6" fillId="5" fontId="7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center" shrinkToFit="0" vertical="center" wrapText="1"/>
    </xf>
    <xf borderId="12" fillId="2" fontId="8" numFmtId="0" xfId="0" applyAlignment="1" applyBorder="1" applyFont="1">
      <alignment horizontal="center" shrinkToFit="0" vertical="center" wrapText="1"/>
    </xf>
    <xf borderId="13" fillId="6" fontId="4" numFmtId="0" xfId="0" applyAlignment="1" applyBorder="1" applyFill="1" applyFont="1">
      <alignment horizontal="left" shrinkToFit="0" vertical="center" wrapText="1"/>
    </xf>
    <xf borderId="14" fillId="6" fontId="8" numFmtId="0" xfId="0" applyAlignment="1" applyBorder="1" applyFont="1">
      <alignment horizontal="center" vertical="center"/>
    </xf>
    <xf borderId="14" fillId="7" fontId="3" numFmtId="0" xfId="0" applyAlignment="1" applyBorder="1" applyFill="1" applyFont="1">
      <alignment horizontal="left" shrinkToFit="0" vertical="center" wrapText="1"/>
    </xf>
    <xf borderId="14" fillId="7" fontId="3" numFmtId="0" xfId="0" applyAlignment="1" applyBorder="1" applyFont="1">
      <alignment horizontal="center" shrinkToFit="0" vertical="center" wrapText="1"/>
    </xf>
    <xf borderId="15" fillId="7" fontId="3" numFmtId="0" xfId="0" applyAlignment="1" applyBorder="1" applyFont="1">
      <alignment horizontal="center" shrinkToFit="0" vertical="center" wrapText="1"/>
    </xf>
    <xf borderId="14" fillId="8" fontId="9" numFmtId="0" xfId="0" applyAlignment="1" applyBorder="1" applyFill="1" applyFont="1">
      <alignment horizontal="center" shrinkToFit="0" vertical="center" wrapText="1"/>
    </xf>
    <xf borderId="16" fillId="0" fontId="1" numFmtId="0" xfId="0" applyAlignment="1" applyBorder="1" applyFont="1">
      <alignment vertical="center"/>
    </xf>
    <xf borderId="17" fillId="4" fontId="10" numFmtId="0" xfId="0" applyAlignment="1" applyBorder="1" applyFont="1">
      <alignment horizontal="center" shrinkToFit="0" vertical="center" wrapText="1"/>
    </xf>
    <xf borderId="14" fillId="4" fontId="3" numFmtId="0" xfId="0" applyAlignment="1" applyBorder="1" applyFont="1">
      <alignment horizontal="center" shrinkToFit="0" vertical="center" wrapText="1"/>
    </xf>
    <xf borderId="15" fillId="4" fontId="3" numFmtId="0" xfId="0" applyAlignment="1" applyBorder="1" applyFont="1">
      <alignment horizontal="center" shrinkToFit="0" vertical="center" wrapText="1"/>
    </xf>
    <xf borderId="17" fillId="5" fontId="8" numFmtId="0" xfId="0" applyAlignment="1" applyBorder="1" applyFont="1">
      <alignment horizontal="center" shrinkToFit="0" vertical="center" wrapText="1"/>
    </xf>
    <xf borderId="14" fillId="5" fontId="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8" fillId="2" fontId="3" numFmtId="0" xfId="0" applyAlignment="1" applyBorder="1" applyFont="1">
      <alignment horizontal="center" shrinkToFit="0" vertical="center" wrapText="1"/>
    </xf>
    <xf borderId="19" fillId="2" fontId="3" numFmtId="0" xfId="0" applyAlignment="1" applyBorder="1" applyFont="1">
      <alignment horizontal="center" shrinkToFit="0" vertical="center" wrapText="1"/>
    </xf>
    <xf borderId="19" fillId="6" fontId="12" numFmtId="0" xfId="0" applyAlignment="1" applyBorder="1" applyFont="1">
      <alignment horizontal="left" vertical="center"/>
    </xf>
    <xf borderId="20" fillId="6" fontId="8" numFmtId="0" xfId="0" applyAlignment="1" applyBorder="1" applyFont="1">
      <alignment horizontal="center" vertical="center"/>
    </xf>
    <xf borderId="0" fillId="9" fontId="1" numFmtId="0" xfId="0" applyAlignment="1" applyFill="1" applyFont="1">
      <alignment vertical="center"/>
    </xf>
    <xf borderId="0" fillId="9" fontId="13" numFmtId="164" xfId="0" applyAlignment="1" applyFont="1" applyNumberFormat="1">
      <alignment horizontal="center" vertical="center"/>
    </xf>
    <xf borderId="0" fillId="9" fontId="2" numFmtId="164" xfId="0" applyFont="1" applyNumberFormat="1"/>
    <xf borderId="0" fillId="0" fontId="13" numFmtId="164" xfId="0" applyAlignment="1" applyFont="1" applyNumberFormat="1">
      <alignment horizontal="center" vertical="center"/>
    </xf>
    <xf borderId="0" fillId="0" fontId="14" numFmtId="1" xfId="0" applyAlignment="1" applyFont="1" applyNumberForma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7" fillId="0" fontId="13" numFmtId="164" xfId="0" applyAlignment="1" applyBorder="1" applyFont="1" applyNumberFormat="1">
      <alignment vertical="center"/>
    </xf>
    <xf borderId="6" fillId="6" fontId="10" numFmtId="0" xfId="0" applyAlignment="1" applyBorder="1" applyFont="1">
      <alignment horizontal="center" vertical="center"/>
    </xf>
    <xf borderId="0" fillId="0" fontId="13" numFmtId="164" xfId="0" applyAlignment="1" applyFont="1" applyNumberFormat="1">
      <alignment horizontal="center" shrinkToFit="0" vertical="center" wrapText="1"/>
    </xf>
    <xf borderId="21" fillId="0" fontId="13" numFmtId="164" xfId="0" applyAlignment="1" applyBorder="1" applyFont="1" applyNumberFormat="1">
      <alignment vertical="center"/>
    </xf>
    <xf borderId="0" fillId="0" fontId="1" numFmtId="165" xfId="0" applyAlignment="1" applyFont="1" applyNumberFormat="1">
      <alignment horizontal="center" vertical="center"/>
    </xf>
    <xf borderId="22" fillId="2" fontId="3" numFmtId="0" xfId="0" applyAlignment="1" applyBorder="1" applyFont="1">
      <alignment horizontal="center" shrinkToFit="0" vertical="center" wrapText="1"/>
    </xf>
    <xf borderId="6" fillId="2" fontId="8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left" vertical="center"/>
    </xf>
    <xf borderId="23" fillId="6" fontId="8" numFmtId="0" xfId="0" applyAlignment="1" applyBorder="1" applyFont="1">
      <alignment horizontal="center" vertical="center"/>
    </xf>
    <xf borderId="0" fillId="0" fontId="15" numFmtId="164" xfId="0" applyAlignment="1" applyFont="1" applyNumberFormat="1">
      <alignment horizontal="center"/>
    </xf>
    <xf borderId="0" fillId="0" fontId="16" numFmtId="164" xfId="0" applyAlignment="1" applyFont="1" applyNumberFormat="1">
      <alignment horizontal="center"/>
    </xf>
    <xf borderId="6" fillId="6" fontId="8" numFmtId="0" xfId="0" applyAlignment="1" applyBorder="1" applyFont="1">
      <alignment horizontal="center" vertical="center"/>
    </xf>
    <xf borderId="6" fillId="6" fontId="12" numFmtId="0" xfId="0" applyAlignment="1" applyBorder="1" applyFont="1">
      <alignment horizontal="left" vertical="center"/>
    </xf>
    <xf borderId="6" fillId="10" fontId="13" numFmtId="164" xfId="0" applyAlignment="1" applyBorder="1" applyFill="1" applyFont="1" applyNumberFormat="1">
      <alignment horizontal="center" vertical="center"/>
    </xf>
    <xf borderId="6" fillId="2" fontId="3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6" fillId="10" fontId="13" numFmtId="164" xfId="0" applyAlignment="1" applyBorder="1" applyFont="1" applyNumberFormat="1">
      <alignment horizontal="center" shrinkToFit="0" vertical="center" wrapText="1"/>
    </xf>
    <xf borderId="6" fillId="6" fontId="3" numFmtId="0" xfId="0" applyAlignment="1" applyBorder="1" applyFont="1">
      <alignment horizontal="center" vertical="center"/>
    </xf>
    <xf borderId="0" fillId="0" fontId="17" numFmtId="0" xfId="0" applyFont="1"/>
    <xf borderId="0" fillId="0" fontId="18" numFmtId="164" xfId="0" applyAlignment="1" applyFont="1" applyNumberFormat="1">
      <alignment horizontal="center" vertical="center"/>
    </xf>
    <xf borderId="6" fillId="6" fontId="4" numFmtId="0" xfId="0" applyAlignment="1" applyBorder="1" applyFont="1">
      <alignment horizontal="left" shrinkToFit="0" vertical="center" wrapText="1"/>
    </xf>
    <xf borderId="6" fillId="6" fontId="8" numFmtId="0" xfId="0" applyAlignment="1" applyBorder="1" applyFont="1">
      <alignment horizontal="center" shrinkToFit="0" vertical="center" wrapText="1"/>
    </xf>
    <xf borderId="6" fillId="10" fontId="13" numFmtId="164" xfId="0" applyAlignment="1" applyBorder="1" applyFont="1" applyNumberFormat="1">
      <alignment vertical="center"/>
    </xf>
    <xf borderId="6" fillId="10" fontId="1" numFmtId="165" xfId="0" applyAlignment="1" applyBorder="1" applyFont="1" applyNumberFormat="1">
      <alignment horizontal="center" vertical="center"/>
    </xf>
    <xf borderId="6" fillId="10" fontId="1" numFmtId="164" xfId="0" applyAlignment="1" applyBorder="1" applyFont="1" applyNumberFormat="1">
      <alignment horizontal="center" vertical="center"/>
    </xf>
    <xf borderId="24" fillId="2" fontId="8" numFmtId="0" xfId="0" applyAlignment="1" applyBorder="1" applyFont="1">
      <alignment horizontal="center" shrinkToFit="0" vertical="center" wrapText="1"/>
    </xf>
    <xf borderId="25" fillId="6" fontId="8" numFmtId="0" xfId="0" applyAlignment="1" applyBorder="1" applyFont="1">
      <alignment horizontal="center" vertical="center"/>
    </xf>
    <xf borderId="16" fillId="0" fontId="13" numFmtId="164" xfId="0" applyAlignment="1" applyBorder="1" applyFont="1" applyNumberFormat="1">
      <alignment vertical="center"/>
    </xf>
    <xf borderId="13" fillId="10" fontId="13" numFmtId="164" xfId="0" applyAlignment="1" applyBorder="1" applyFont="1" applyNumberFormat="1">
      <alignment vertical="center"/>
    </xf>
    <xf borderId="26" fillId="0" fontId="13" numFmtId="164" xfId="0" applyAlignment="1" applyBorder="1" applyFont="1" applyNumberFormat="1">
      <alignment vertical="center"/>
    </xf>
    <xf borderId="27" fillId="10" fontId="13" numFmtId="164" xfId="0" applyAlignment="1" applyBorder="1" applyFont="1" applyNumberFormat="1">
      <alignment vertical="center"/>
    </xf>
    <xf borderId="28" fillId="10" fontId="13" numFmtId="164" xfId="0" applyAlignment="1" applyBorder="1" applyFont="1" applyNumberFormat="1">
      <alignment vertical="center"/>
    </xf>
    <xf borderId="27" fillId="10" fontId="1" numFmtId="164" xfId="0" applyAlignment="1" applyBorder="1" applyFont="1" applyNumberFormat="1">
      <alignment horizontal="center" vertical="center"/>
    </xf>
    <xf borderId="25" fillId="6" fontId="3" numFmtId="0" xfId="0" applyAlignment="1" applyBorder="1" applyFont="1">
      <alignment horizontal="center" vertical="center"/>
    </xf>
    <xf borderId="0" fillId="0" fontId="1" numFmtId="0" xfId="0" applyFont="1"/>
    <xf borderId="29" fillId="10" fontId="13" numFmtId="164" xfId="0" applyAlignment="1" applyBorder="1" applyFont="1" applyNumberFormat="1">
      <alignment vertical="center"/>
    </xf>
    <xf borderId="13" fillId="10" fontId="1" numFmtId="164" xfId="0" applyAlignment="1" applyBorder="1" applyFont="1" applyNumberFormat="1">
      <alignment horizontal="center" vertical="center"/>
    </xf>
    <xf borderId="0" fillId="0" fontId="13" numFmtId="164" xfId="0" applyAlignment="1" applyFont="1" applyNumberFormat="1">
      <alignment vertical="center"/>
    </xf>
    <xf borderId="0" fillId="0" fontId="19" numFmtId="1" xfId="0" applyAlignment="1" applyFont="1" applyNumberFormat="1">
      <alignment vertical="center"/>
    </xf>
    <xf borderId="0" fillId="0" fontId="13" numFmtId="1" xfId="0" applyAlignment="1" applyFont="1" applyNumberFormat="1">
      <alignment vertical="center"/>
    </xf>
    <xf borderId="0" fillId="3" fontId="1" numFmtId="0" xfId="0" applyFont="1"/>
    <xf borderId="0" fillId="3" fontId="1" numFmtId="0" xfId="0" applyAlignment="1" applyFont="1">
      <alignment vertical="center"/>
    </xf>
    <xf borderId="0" fillId="0" fontId="2" numFmtId="1" xfId="0" applyAlignment="1" applyFont="1" applyNumberFormat="1">
      <alignment vertical="center"/>
    </xf>
    <xf borderId="0" fillId="0" fontId="1" numFmtId="1" xfId="0" applyAlignment="1" applyFont="1" applyNumberFormat="1">
      <alignment vertical="center"/>
    </xf>
    <xf borderId="0" fillId="9" fontId="1" numFmtId="0" xfId="0" applyFont="1"/>
    <xf borderId="27" fillId="2" fontId="8" numFmtId="0" xfId="0" applyAlignment="1" applyBorder="1" applyFont="1">
      <alignment horizontal="center" shrinkToFit="0" vertical="center" wrapText="1"/>
    </xf>
    <xf borderId="27" fillId="6" fontId="12" numFmtId="0" xfId="0" applyAlignment="1" applyBorder="1" applyFont="1">
      <alignment horizontal="left" vertical="center"/>
    </xf>
    <xf borderId="27" fillId="6" fontId="3" numFmtId="0" xfId="0" applyAlignment="1" applyBorder="1" applyFont="1">
      <alignment horizontal="center" vertical="center"/>
    </xf>
    <xf borderId="0" fillId="6" fontId="20" numFmtId="0" xfId="0" applyFont="1"/>
    <xf borderId="0" fillId="11" fontId="17" numFmtId="0" xfId="0" applyFill="1" applyFont="1"/>
    <xf borderId="0" fillId="2" fontId="3" numFmtId="0" xfId="0" applyAlignment="1" applyFont="1">
      <alignment horizontal="center" shrinkToFit="0" vertical="center" wrapText="1"/>
    </xf>
    <xf borderId="0" fillId="2" fontId="8" numFmtId="0" xfId="0" applyAlignment="1" applyFont="1">
      <alignment horizontal="center" shrinkToFit="0" vertical="center" wrapText="1"/>
    </xf>
    <xf borderId="0" fillId="6" fontId="3" numFmtId="0" xfId="0" applyAlignment="1" applyFont="1">
      <alignment horizontal="center" vertical="center"/>
    </xf>
    <xf borderId="30" fillId="0" fontId="17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14" numFmtId="0" xfId="0" applyAlignment="1" applyFont="1">
      <alignment horizontal="right" vertical="center"/>
    </xf>
    <xf borderId="0" fillId="0" fontId="21" numFmtId="1" xfId="0" applyAlignment="1" applyFont="1" applyNumberFormat="1">
      <alignment horizontal="center" vertical="center"/>
    </xf>
    <xf borderId="0" fillId="0" fontId="21" numFmtId="1" xfId="0" applyAlignment="1" applyFont="1" applyNumberFormat="1">
      <alignment horizontal="center"/>
    </xf>
    <xf borderId="6" fillId="12" fontId="21" numFmtId="1" xfId="0" applyAlignment="1" applyBorder="1" applyFill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6" fillId="12" fontId="13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6" fillId="12" fontId="1" numFmtId="164" xfId="0" applyAlignment="1" applyBorder="1" applyFont="1" applyNumberFormat="1">
      <alignment horizontal="center" vertical="center"/>
    </xf>
    <xf borderId="0" fillId="0" fontId="22" numFmtId="0" xfId="0" applyAlignment="1" applyFont="1">
      <alignment horizontal="center"/>
    </xf>
    <xf borderId="0" fillId="0" fontId="22" numFmtId="0" xfId="0" applyFont="1"/>
    <xf borderId="0" fillId="0" fontId="23" numFmtId="0" xfId="0" applyAlignment="1" applyFont="1">
      <alignment horizontal="center"/>
    </xf>
    <xf borderId="0" fillId="13" fontId="1" numFmtId="0" xfId="0" applyAlignment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1.0"/>
    <col customWidth="1" min="3" max="3" width="27.57"/>
    <col customWidth="1" min="4" max="4" width="7.86"/>
    <col customWidth="1" min="5" max="5" width="40.29"/>
    <col customWidth="1" min="6" max="16" width="13.0"/>
    <col customWidth="1" min="17" max="17" width="10.57"/>
    <col customWidth="1" min="18" max="18" width="9.43"/>
    <col customWidth="1" min="19" max="20" width="11.86"/>
    <col customWidth="1" min="21" max="21" width="10.14"/>
    <col customWidth="1" min="22" max="22" width="9.57"/>
    <col customWidth="1" min="23" max="23" width="11.57"/>
    <col customWidth="1" min="24" max="25" width="9.57"/>
    <col customWidth="1" min="26" max="26" width="4.57"/>
    <col customWidth="1" min="27" max="27" width="5.86"/>
    <col customWidth="1" min="28" max="28" width="13.14"/>
    <col customWidth="1" min="29" max="29" width="11.43"/>
    <col customWidth="1" min="30" max="30" width="9.86"/>
    <col customWidth="1" min="31" max="31" width="12.0"/>
    <col customWidth="1" min="32" max="32" width="12.43"/>
    <col customWidth="1" min="33" max="35" width="9.57"/>
    <col customWidth="1" min="36" max="36" width="5.29"/>
    <col customWidth="1" min="37" max="37" width="7.86"/>
    <col customWidth="1" min="38" max="38" width="13.43"/>
    <col customWidth="1" min="39" max="39" width="10.0"/>
    <col customWidth="1" min="40" max="40" width="8.86"/>
    <col customWidth="1" min="41" max="41" width="12.14"/>
    <col customWidth="1" min="42" max="42" width="11.57"/>
    <col customWidth="1" min="43" max="45" width="9.86"/>
    <col customWidth="1" min="46" max="46" width="6.0"/>
    <col customWidth="1" min="47" max="47" width="9.57"/>
    <col customWidth="1" min="48" max="48" width="9.86"/>
  </cols>
  <sheetData>
    <row r="1">
      <c r="A1" s="1"/>
      <c r="B1" s="1"/>
      <c r="C1" s="2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3"/>
    </row>
    <row r="2" ht="14.25" customHeight="1">
      <c r="A2" s="5"/>
      <c r="B2" s="5"/>
      <c r="C2" s="6"/>
      <c r="D2" s="5"/>
      <c r="E2" s="5"/>
      <c r="F2" s="7">
        <v>2023.0</v>
      </c>
      <c r="G2" s="8"/>
      <c r="H2" s="8"/>
      <c r="I2" s="8"/>
      <c r="J2" s="8"/>
      <c r="K2" s="8"/>
      <c r="L2" s="8"/>
      <c r="M2" s="7"/>
      <c r="N2" s="7"/>
      <c r="O2" s="7"/>
      <c r="P2" s="9">
        <v>2022.0</v>
      </c>
      <c r="Q2" s="10"/>
      <c r="R2" s="10"/>
      <c r="S2" s="10"/>
      <c r="T2" s="10"/>
      <c r="U2" s="10"/>
      <c r="V2" s="10"/>
      <c r="W2" s="11"/>
      <c r="X2" s="11"/>
      <c r="Y2" s="11"/>
      <c r="Z2" s="12"/>
      <c r="AA2" s="13">
        <v>2021.0</v>
      </c>
      <c r="AB2" s="14"/>
      <c r="AC2" s="14"/>
      <c r="AD2" s="14"/>
      <c r="AE2" s="14"/>
      <c r="AF2" s="14"/>
      <c r="AG2" s="15"/>
      <c r="AH2" s="15"/>
      <c r="AI2" s="15"/>
      <c r="AJ2" s="12"/>
      <c r="AK2" s="16">
        <v>2020.0</v>
      </c>
      <c r="AL2" s="17"/>
      <c r="AM2" s="17"/>
      <c r="AN2" s="17"/>
      <c r="AO2" s="17"/>
      <c r="AP2" s="17"/>
      <c r="AQ2" s="17"/>
      <c r="AR2" s="18"/>
      <c r="AS2" s="18"/>
      <c r="AT2" s="1"/>
      <c r="AU2" s="3"/>
      <c r="AV2" s="3"/>
    </row>
    <row r="3" ht="72.0" customHeight="1">
      <c r="A3" s="19" t="s">
        <v>0</v>
      </c>
      <c r="B3" s="20" t="s">
        <v>1</v>
      </c>
      <c r="C3" s="21" t="s">
        <v>2</v>
      </c>
      <c r="D3" s="22" t="s">
        <v>3</v>
      </c>
      <c r="E3" s="23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5" t="s">
        <v>11</v>
      </c>
      <c r="M3" s="26" t="s">
        <v>12</v>
      </c>
      <c r="N3" s="26" t="s">
        <v>13</v>
      </c>
      <c r="O3" s="26" t="s">
        <v>14</v>
      </c>
      <c r="P3" s="24" t="s">
        <v>5</v>
      </c>
      <c r="Q3" s="24" t="s">
        <v>6</v>
      </c>
      <c r="R3" s="24" t="s">
        <v>7</v>
      </c>
      <c r="S3" s="24" t="s">
        <v>8</v>
      </c>
      <c r="T3" s="24" t="s">
        <v>9</v>
      </c>
      <c r="U3" s="24" t="s">
        <v>10</v>
      </c>
      <c r="V3" s="25" t="s">
        <v>11</v>
      </c>
      <c r="W3" s="26" t="s">
        <v>12</v>
      </c>
      <c r="X3" s="26" t="s">
        <v>15</v>
      </c>
      <c r="Y3" s="26" t="s">
        <v>14</v>
      </c>
      <c r="Z3" s="27"/>
      <c r="AA3" s="28" t="s">
        <v>16</v>
      </c>
      <c r="AB3" s="29" t="s">
        <v>5</v>
      </c>
      <c r="AC3" s="29" t="s">
        <v>6</v>
      </c>
      <c r="AD3" s="29" t="s">
        <v>7</v>
      </c>
      <c r="AE3" s="29" t="s">
        <v>8</v>
      </c>
      <c r="AF3" s="29" t="s">
        <v>17</v>
      </c>
      <c r="AG3" s="30" t="s">
        <v>18</v>
      </c>
      <c r="AH3" s="26" t="s">
        <v>19</v>
      </c>
      <c r="AI3" s="26" t="s">
        <v>14</v>
      </c>
      <c r="AJ3" s="27"/>
      <c r="AK3" s="31" t="s">
        <v>3</v>
      </c>
      <c r="AL3" s="32" t="s">
        <v>5</v>
      </c>
      <c r="AM3" s="32" t="s">
        <v>6</v>
      </c>
      <c r="AN3" s="32" t="s">
        <v>7</v>
      </c>
      <c r="AO3" s="32" t="s">
        <v>8</v>
      </c>
      <c r="AP3" s="32" t="s">
        <v>17</v>
      </c>
      <c r="AQ3" s="32" t="s">
        <v>18</v>
      </c>
      <c r="AR3" s="26" t="s">
        <v>20</v>
      </c>
      <c r="AS3" s="26" t="s">
        <v>14</v>
      </c>
      <c r="AT3" s="1"/>
      <c r="AU3" s="33" t="s">
        <v>21</v>
      </c>
      <c r="AV3" s="33" t="s">
        <v>22</v>
      </c>
    </row>
    <row r="4" ht="17.25" customHeight="1">
      <c r="A4" s="34">
        <v>2023.0</v>
      </c>
      <c r="B4" s="35" t="s">
        <v>23</v>
      </c>
      <c r="C4" s="36" t="s">
        <v>24</v>
      </c>
      <c r="D4" s="37">
        <v>125.0</v>
      </c>
      <c r="E4" s="38" t="s">
        <v>25</v>
      </c>
      <c r="F4" s="39"/>
      <c r="G4" s="39"/>
      <c r="H4" s="39"/>
      <c r="I4" s="39"/>
      <c r="J4" s="39"/>
      <c r="K4" s="39"/>
      <c r="L4" s="39"/>
      <c r="M4" s="40"/>
      <c r="N4" s="40"/>
      <c r="O4" s="40"/>
      <c r="P4" s="41">
        <v>21.5</v>
      </c>
      <c r="Q4" s="41">
        <v>15.0</v>
      </c>
      <c r="R4" s="41">
        <v>12.0</v>
      </c>
      <c r="S4" s="41">
        <v>10.5</v>
      </c>
      <c r="T4" s="41">
        <v>6.0</v>
      </c>
      <c r="U4" s="41">
        <v>43.0</v>
      </c>
      <c r="V4" s="41">
        <v>65.0</v>
      </c>
      <c r="W4" s="42">
        <f t="shared" ref="W4:W62" si="1">U4/0.64</f>
        <v>67.1875</v>
      </c>
      <c r="X4" s="42">
        <f t="shared" ref="X4:X62" si="2">V4/1.03</f>
        <v>63.10679612</v>
      </c>
      <c r="Y4" s="43">
        <f t="shared" ref="Y4:Y62" si="3">X4-V4</f>
        <v>-1.893203883</v>
      </c>
      <c r="Z4" s="44"/>
      <c r="AA4" s="45">
        <v>3.0</v>
      </c>
      <c r="AB4" s="46">
        <v>26.0</v>
      </c>
      <c r="AC4" s="46">
        <v>16.5</v>
      </c>
      <c r="AD4" s="46">
        <v>15.0</v>
      </c>
      <c r="AE4" s="46">
        <v>9.0</v>
      </c>
      <c r="AF4" s="46">
        <v>9.0</v>
      </c>
      <c r="AG4" s="46">
        <f t="shared" ref="AG4:AG21" si="4">SUM(AB4:AF4)</f>
        <v>75.5</v>
      </c>
      <c r="AH4" s="42">
        <f t="shared" ref="AH4:AH21" si="5">AG4/1.03</f>
        <v>73.30097087</v>
      </c>
      <c r="AI4" s="43">
        <f t="shared" ref="AI4:AI21" si="6">AH4-AG4</f>
        <v>-2.199029126</v>
      </c>
      <c r="AJ4" s="44"/>
      <c r="AK4" s="45">
        <v>3.0</v>
      </c>
      <c r="AL4" s="41">
        <v>28.0</v>
      </c>
      <c r="AM4" s="41">
        <v>9.0</v>
      </c>
      <c r="AN4" s="41">
        <v>14.0</v>
      </c>
      <c r="AO4" s="41">
        <v>5.0</v>
      </c>
      <c r="AP4" s="41">
        <v>8.0</v>
      </c>
      <c r="AQ4" s="41">
        <v>64.0</v>
      </c>
      <c r="AR4" s="42">
        <f t="shared" ref="AR4:AR8" si="7">AQ4/1.02</f>
        <v>62.74509804</v>
      </c>
      <c r="AS4" s="43">
        <f t="shared" ref="AS4:AS8" si="8">AR4-AQ4</f>
        <v>-1.254901961</v>
      </c>
      <c r="AT4" s="47"/>
      <c r="AU4" s="48">
        <f t="shared" ref="AU4:AU51" si="9">V4-AG4</f>
        <v>-10.5</v>
      </c>
      <c r="AV4" s="48">
        <f t="shared" ref="AV4:AV43" si="10">V4-AQ4</f>
        <v>1</v>
      </c>
    </row>
    <row r="5" ht="12.0" customHeight="1">
      <c r="A5" s="49">
        <v>2023.0</v>
      </c>
      <c r="B5" s="50" t="s">
        <v>26</v>
      </c>
      <c r="C5" s="51" t="s">
        <v>27</v>
      </c>
      <c r="D5" s="52">
        <v>151.0</v>
      </c>
      <c r="E5" s="1" t="s">
        <v>28</v>
      </c>
      <c r="F5" s="41">
        <v>31.0</v>
      </c>
      <c r="G5" s="41">
        <v>21.0</v>
      </c>
      <c r="H5" s="41">
        <v>15.0</v>
      </c>
      <c r="I5" s="41">
        <v>12.5</v>
      </c>
      <c r="J5" s="41">
        <v>7.0</v>
      </c>
      <c r="K5" s="41">
        <v>55.0</v>
      </c>
      <c r="L5" s="41">
        <v>86.5</v>
      </c>
      <c r="M5" s="53">
        <f t="shared" ref="M5:M6" si="11">K5/0.64</f>
        <v>85.9375</v>
      </c>
      <c r="N5" s="53">
        <f t="shared" ref="N5:N6" si="12">L5/1.03</f>
        <v>83.98058252</v>
      </c>
      <c r="O5" s="54">
        <f t="shared" ref="O5:O6" si="13">L5-N5</f>
        <v>2.519417476</v>
      </c>
      <c r="P5" s="41">
        <v>21.5</v>
      </c>
      <c r="Q5" s="41">
        <v>15.5</v>
      </c>
      <c r="R5" s="41">
        <v>13.0</v>
      </c>
      <c r="S5" s="41">
        <v>8.5</v>
      </c>
      <c r="T5" s="41">
        <v>11.0</v>
      </c>
      <c r="U5" s="41">
        <v>45.5</v>
      </c>
      <c r="V5" s="41">
        <v>69.5</v>
      </c>
      <c r="W5" s="42">
        <f t="shared" si="1"/>
        <v>71.09375</v>
      </c>
      <c r="X5" s="42">
        <f t="shared" si="2"/>
        <v>67.47572816</v>
      </c>
      <c r="Y5" s="43">
        <f t="shared" si="3"/>
        <v>-2.024271845</v>
      </c>
      <c r="Z5" s="44"/>
      <c r="AA5" s="45">
        <v>5.0</v>
      </c>
      <c r="AB5" s="46">
        <v>21.5</v>
      </c>
      <c r="AC5" s="46">
        <v>9.0</v>
      </c>
      <c r="AD5" s="46">
        <v>15.0</v>
      </c>
      <c r="AE5" s="46">
        <v>6.0</v>
      </c>
      <c r="AF5" s="46">
        <v>10.0</v>
      </c>
      <c r="AG5" s="46">
        <f t="shared" si="4"/>
        <v>61.5</v>
      </c>
      <c r="AH5" s="42">
        <f t="shared" si="5"/>
        <v>59.70873786</v>
      </c>
      <c r="AI5" s="43">
        <f t="shared" si="6"/>
        <v>-1.791262136</v>
      </c>
      <c r="AJ5" s="44"/>
      <c r="AK5" s="45">
        <v>5.0</v>
      </c>
      <c r="AL5" s="41">
        <v>30.0</v>
      </c>
      <c r="AM5" s="41">
        <v>15.0</v>
      </c>
      <c r="AN5" s="41">
        <v>15.0</v>
      </c>
      <c r="AO5" s="41">
        <v>6.0</v>
      </c>
      <c r="AP5" s="41">
        <v>9.0</v>
      </c>
      <c r="AQ5" s="41">
        <v>75.0</v>
      </c>
      <c r="AR5" s="42">
        <f t="shared" si="7"/>
        <v>73.52941176</v>
      </c>
      <c r="AS5" s="43">
        <f t="shared" si="8"/>
        <v>-1.470588235</v>
      </c>
      <c r="AT5" s="47"/>
      <c r="AU5" s="48">
        <f t="shared" si="9"/>
        <v>8</v>
      </c>
      <c r="AV5" s="48">
        <f t="shared" si="10"/>
        <v>-5.5</v>
      </c>
    </row>
    <row r="6" ht="15.0" customHeight="1">
      <c r="A6" s="49">
        <v>2023.0</v>
      </c>
      <c r="B6" s="50" t="s">
        <v>29</v>
      </c>
      <c r="C6" s="51" t="s">
        <v>30</v>
      </c>
      <c r="D6" s="52">
        <v>11.0</v>
      </c>
      <c r="E6" s="1" t="s">
        <v>31</v>
      </c>
      <c r="F6" s="41">
        <v>34.0</v>
      </c>
      <c r="G6" s="41">
        <v>16.5</v>
      </c>
      <c r="H6" s="41">
        <v>15.0</v>
      </c>
      <c r="I6" s="41">
        <v>13.0</v>
      </c>
      <c r="J6" s="41">
        <v>10.0</v>
      </c>
      <c r="K6" s="41">
        <v>59.5</v>
      </c>
      <c r="L6" s="41">
        <v>88.5</v>
      </c>
      <c r="M6" s="53">
        <f t="shared" si="11"/>
        <v>92.96875</v>
      </c>
      <c r="N6" s="53">
        <f t="shared" si="12"/>
        <v>85.9223301</v>
      </c>
      <c r="O6" s="54">
        <f t="shared" si="13"/>
        <v>2.577669903</v>
      </c>
      <c r="P6" s="41">
        <v>27.5</v>
      </c>
      <c r="Q6" s="41">
        <v>12.5</v>
      </c>
      <c r="R6" s="41">
        <v>11.5</v>
      </c>
      <c r="S6" s="41">
        <v>10.0</v>
      </c>
      <c r="T6" s="41">
        <v>9.0</v>
      </c>
      <c r="U6" s="41">
        <v>46.5</v>
      </c>
      <c r="V6" s="41">
        <v>70.5</v>
      </c>
      <c r="W6" s="42">
        <f t="shared" si="1"/>
        <v>72.65625</v>
      </c>
      <c r="X6" s="42">
        <f t="shared" si="2"/>
        <v>68.44660194</v>
      </c>
      <c r="Y6" s="43">
        <f t="shared" si="3"/>
        <v>-2.053398058</v>
      </c>
      <c r="Z6" s="44"/>
      <c r="AA6" s="45">
        <v>6.0</v>
      </c>
      <c r="AB6" s="46">
        <v>23.0</v>
      </c>
      <c r="AC6" s="46">
        <v>12.0</v>
      </c>
      <c r="AD6" s="46">
        <v>17.5</v>
      </c>
      <c r="AE6" s="46">
        <v>7.5</v>
      </c>
      <c r="AF6" s="46">
        <v>10.5</v>
      </c>
      <c r="AG6" s="46">
        <f t="shared" si="4"/>
        <v>70.5</v>
      </c>
      <c r="AH6" s="42">
        <f t="shared" si="5"/>
        <v>68.44660194</v>
      </c>
      <c r="AI6" s="43">
        <f t="shared" si="6"/>
        <v>-2.053398058</v>
      </c>
      <c r="AJ6" s="44"/>
      <c r="AK6" s="45">
        <v>6.0</v>
      </c>
      <c r="AL6" s="41">
        <v>36.0</v>
      </c>
      <c r="AM6" s="41">
        <v>15.0</v>
      </c>
      <c r="AN6" s="41">
        <v>18.0</v>
      </c>
      <c r="AO6" s="41">
        <v>9.0</v>
      </c>
      <c r="AP6" s="41">
        <v>10.0</v>
      </c>
      <c r="AQ6" s="41">
        <v>88.0</v>
      </c>
      <c r="AR6" s="42">
        <f t="shared" si="7"/>
        <v>86.2745098</v>
      </c>
      <c r="AS6" s="43">
        <f t="shared" si="8"/>
        <v>-1.725490196</v>
      </c>
      <c r="AT6" s="47"/>
      <c r="AU6" s="48">
        <f t="shared" si="9"/>
        <v>0</v>
      </c>
      <c r="AV6" s="48">
        <f t="shared" si="10"/>
        <v>-17.5</v>
      </c>
    </row>
    <row r="7" ht="17.25" customHeight="1">
      <c r="A7" s="34">
        <v>2023.0</v>
      </c>
      <c r="B7" s="50" t="s">
        <v>26</v>
      </c>
      <c r="C7" s="51" t="s">
        <v>27</v>
      </c>
      <c r="D7" s="55" t="s">
        <v>32</v>
      </c>
      <c r="E7" s="38" t="s">
        <v>33</v>
      </c>
      <c r="F7" s="39"/>
      <c r="G7" s="39"/>
      <c r="H7" s="39"/>
      <c r="I7" s="39"/>
      <c r="J7" s="39"/>
      <c r="K7" s="39"/>
      <c r="L7" s="39"/>
      <c r="M7" s="40"/>
      <c r="N7" s="40"/>
      <c r="O7" s="40"/>
      <c r="P7" s="41">
        <v>25.5</v>
      </c>
      <c r="Q7" s="41">
        <v>14.0</v>
      </c>
      <c r="R7" s="41">
        <v>17.0</v>
      </c>
      <c r="S7" s="41">
        <v>11.5</v>
      </c>
      <c r="T7" s="41">
        <v>6.0</v>
      </c>
      <c r="U7" s="41">
        <v>46.5</v>
      </c>
      <c r="V7" s="41">
        <v>74.0</v>
      </c>
      <c r="W7" s="42">
        <f t="shared" si="1"/>
        <v>72.65625</v>
      </c>
      <c r="X7" s="42">
        <f t="shared" si="2"/>
        <v>71.84466019</v>
      </c>
      <c r="Y7" s="43">
        <f t="shared" si="3"/>
        <v>-2.155339806</v>
      </c>
      <c r="Z7" s="44"/>
      <c r="AA7" s="45">
        <v>8.0</v>
      </c>
      <c r="AB7" s="46">
        <v>26.0</v>
      </c>
      <c r="AC7" s="46">
        <v>23.0</v>
      </c>
      <c r="AD7" s="46">
        <v>18.0</v>
      </c>
      <c r="AE7" s="46">
        <v>10.0</v>
      </c>
      <c r="AF7" s="46">
        <v>9.5</v>
      </c>
      <c r="AG7" s="46">
        <f t="shared" si="4"/>
        <v>86.5</v>
      </c>
      <c r="AH7" s="42">
        <f t="shared" si="5"/>
        <v>83.98058252</v>
      </c>
      <c r="AI7" s="43">
        <f t="shared" si="6"/>
        <v>-2.519417476</v>
      </c>
      <c r="AJ7" s="44"/>
      <c r="AK7" s="45">
        <v>8.0</v>
      </c>
      <c r="AL7" s="41">
        <v>18.0</v>
      </c>
      <c r="AM7" s="41">
        <v>7.0</v>
      </c>
      <c r="AN7" s="41">
        <v>4.0</v>
      </c>
      <c r="AO7" s="41">
        <v>2.0</v>
      </c>
      <c r="AP7" s="41">
        <v>1.0</v>
      </c>
      <c r="AQ7" s="41">
        <v>32.0</v>
      </c>
      <c r="AR7" s="42">
        <f t="shared" si="7"/>
        <v>31.37254902</v>
      </c>
      <c r="AS7" s="43">
        <f t="shared" si="8"/>
        <v>-0.6274509804</v>
      </c>
      <c r="AT7" s="47"/>
      <c r="AU7" s="48">
        <f t="shared" si="9"/>
        <v>-12.5</v>
      </c>
      <c r="AV7" s="48">
        <f t="shared" si="10"/>
        <v>42</v>
      </c>
    </row>
    <row r="8" ht="16.5" customHeight="1">
      <c r="A8" s="49">
        <v>2023.0</v>
      </c>
      <c r="B8" s="50" t="s">
        <v>23</v>
      </c>
      <c r="C8" s="56" t="s">
        <v>24</v>
      </c>
      <c r="D8" s="55">
        <v>157.0</v>
      </c>
      <c r="E8" s="1" t="s">
        <v>34</v>
      </c>
      <c r="F8" s="41">
        <v>25.0</v>
      </c>
      <c r="G8" s="41">
        <v>13.5</v>
      </c>
      <c r="H8" s="41">
        <v>10.5</v>
      </c>
      <c r="I8" s="41">
        <v>11.0</v>
      </c>
      <c r="J8" s="41">
        <v>7.5</v>
      </c>
      <c r="K8" s="41">
        <v>45.5</v>
      </c>
      <c r="L8" s="41">
        <v>67.5</v>
      </c>
      <c r="M8" s="53">
        <f t="shared" ref="M8:M10" si="14">K8/0.64</f>
        <v>71.09375</v>
      </c>
      <c r="N8" s="53">
        <f t="shared" ref="N8:N10" si="15">L8/1.03</f>
        <v>65.53398058</v>
      </c>
      <c r="O8" s="54">
        <f t="shared" ref="O8:O10" si="16">L8-N8</f>
        <v>1.966019417</v>
      </c>
      <c r="P8" s="41">
        <v>24.0</v>
      </c>
      <c r="Q8" s="41">
        <v>15.5</v>
      </c>
      <c r="R8" s="41">
        <v>12.5</v>
      </c>
      <c r="S8" s="41">
        <v>12.0</v>
      </c>
      <c r="T8" s="41">
        <v>8.0</v>
      </c>
      <c r="U8" s="41">
        <v>48.0</v>
      </c>
      <c r="V8" s="41">
        <v>72.0</v>
      </c>
      <c r="W8" s="42">
        <f t="shared" si="1"/>
        <v>75</v>
      </c>
      <c r="X8" s="42">
        <f t="shared" si="2"/>
        <v>69.90291262</v>
      </c>
      <c r="Y8" s="43">
        <f t="shared" si="3"/>
        <v>-2.097087379</v>
      </c>
      <c r="Z8" s="44"/>
      <c r="AA8" s="45">
        <v>9.0</v>
      </c>
      <c r="AB8" s="46">
        <v>19.5</v>
      </c>
      <c r="AC8" s="46">
        <v>14.5</v>
      </c>
      <c r="AD8" s="46">
        <v>11.0</v>
      </c>
      <c r="AE8" s="46">
        <v>5.5</v>
      </c>
      <c r="AF8" s="46">
        <v>10.0</v>
      </c>
      <c r="AG8" s="46">
        <f t="shared" si="4"/>
        <v>60.5</v>
      </c>
      <c r="AH8" s="42">
        <f t="shared" si="5"/>
        <v>58.73786408</v>
      </c>
      <c r="AI8" s="43">
        <f t="shared" si="6"/>
        <v>-1.762135922</v>
      </c>
      <c r="AJ8" s="44"/>
      <c r="AK8" s="45">
        <v>9.0</v>
      </c>
      <c r="AL8" s="41">
        <v>20.0</v>
      </c>
      <c r="AM8" s="41">
        <v>14.0</v>
      </c>
      <c r="AN8" s="41">
        <v>15.0</v>
      </c>
      <c r="AO8" s="41">
        <v>8.0</v>
      </c>
      <c r="AP8" s="41">
        <v>10.0</v>
      </c>
      <c r="AQ8" s="41">
        <v>67.0</v>
      </c>
      <c r="AR8" s="42">
        <f t="shared" si="7"/>
        <v>65.68627451</v>
      </c>
      <c r="AS8" s="43">
        <f t="shared" si="8"/>
        <v>-1.31372549</v>
      </c>
      <c r="AT8" s="47"/>
      <c r="AU8" s="48">
        <f t="shared" si="9"/>
        <v>11.5</v>
      </c>
      <c r="AV8" s="48">
        <f t="shared" si="10"/>
        <v>5</v>
      </c>
    </row>
    <row r="9" ht="17.25" customHeight="1">
      <c r="A9" s="49">
        <v>2023.0</v>
      </c>
      <c r="B9" s="50" t="s">
        <v>26</v>
      </c>
      <c r="C9" s="51" t="s">
        <v>27</v>
      </c>
      <c r="D9" s="55">
        <v>33.0</v>
      </c>
      <c r="E9" s="1" t="s">
        <v>35</v>
      </c>
      <c r="F9" s="41">
        <v>31.5</v>
      </c>
      <c r="G9" s="41">
        <v>20.0</v>
      </c>
      <c r="H9" s="41">
        <v>19.0</v>
      </c>
      <c r="I9" s="41">
        <v>12.5</v>
      </c>
      <c r="J9" s="41">
        <v>11.0</v>
      </c>
      <c r="K9" s="41">
        <v>59.5</v>
      </c>
      <c r="L9" s="41">
        <v>94.0</v>
      </c>
      <c r="M9" s="53">
        <f t="shared" si="14"/>
        <v>92.96875</v>
      </c>
      <c r="N9" s="53">
        <f t="shared" si="15"/>
        <v>91.26213592</v>
      </c>
      <c r="O9" s="54">
        <f t="shared" si="16"/>
        <v>2.737864078</v>
      </c>
      <c r="P9" s="41">
        <v>29.5</v>
      </c>
      <c r="Q9" s="41">
        <v>15.0</v>
      </c>
      <c r="R9" s="41">
        <v>18.0</v>
      </c>
      <c r="S9" s="41">
        <v>6.0</v>
      </c>
      <c r="T9" s="41">
        <v>11.0</v>
      </c>
      <c r="U9" s="41">
        <v>49.5</v>
      </c>
      <c r="V9" s="41">
        <v>79.5</v>
      </c>
      <c r="W9" s="42">
        <f t="shared" si="1"/>
        <v>77.34375</v>
      </c>
      <c r="X9" s="42">
        <f t="shared" si="2"/>
        <v>77.18446602</v>
      </c>
      <c r="Y9" s="43">
        <f t="shared" si="3"/>
        <v>-2.315533981</v>
      </c>
      <c r="Z9" s="44"/>
      <c r="AA9" s="45">
        <v>11.0</v>
      </c>
      <c r="AB9" s="46">
        <v>15.0</v>
      </c>
      <c r="AC9" s="46">
        <v>4.0</v>
      </c>
      <c r="AD9" s="46">
        <v>9.5</v>
      </c>
      <c r="AE9" s="46">
        <v>4.0</v>
      </c>
      <c r="AF9" s="46">
        <v>8.5</v>
      </c>
      <c r="AG9" s="46">
        <f t="shared" si="4"/>
        <v>41</v>
      </c>
      <c r="AH9" s="42">
        <f t="shared" si="5"/>
        <v>39.80582524</v>
      </c>
      <c r="AI9" s="43">
        <f t="shared" si="6"/>
        <v>-1.194174757</v>
      </c>
      <c r="AJ9" s="44"/>
      <c r="AK9" s="45">
        <v>11.0</v>
      </c>
      <c r="AL9" s="57"/>
      <c r="AM9" s="57"/>
      <c r="AN9" s="57"/>
      <c r="AO9" s="57"/>
      <c r="AP9" s="57"/>
      <c r="AQ9" s="57"/>
      <c r="AR9" s="57"/>
      <c r="AS9" s="57"/>
      <c r="AT9" s="47"/>
      <c r="AU9" s="48">
        <f t="shared" si="9"/>
        <v>38.5</v>
      </c>
      <c r="AV9" s="48">
        <f t="shared" si="10"/>
        <v>79.5</v>
      </c>
    </row>
    <row r="10" ht="14.25" customHeight="1">
      <c r="A10" s="34">
        <v>2023.0</v>
      </c>
      <c r="B10" s="58" t="s">
        <v>36</v>
      </c>
      <c r="C10" s="56" t="s">
        <v>37</v>
      </c>
      <c r="D10" s="55">
        <v>51.0</v>
      </c>
      <c r="E10" s="1" t="s">
        <v>38</v>
      </c>
      <c r="F10" s="41">
        <v>28.5</v>
      </c>
      <c r="G10" s="41">
        <v>18.5</v>
      </c>
      <c r="H10" s="41">
        <v>17.0</v>
      </c>
      <c r="I10" s="41">
        <v>13.0</v>
      </c>
      <c r="J10" s="41">
        <v>9.0</v>
      </c>
      <c r="K10" s="41">
        <v>55.0</v>
      </c>
      <c r="L10" s="41">
        <v>86.0</v>
      </c>
      <c r="M10" s="53">
        <f t="shared" si="14"/>
        <v>85.9375</v>
      </c>
      <c r="N10" s="53">
        <f t="shared" si="15"/>
        <v>83.49514563</v>
      </c>
      <c r="O10" s="54">
        <f t="shared" si="16"/>
        <v>2.504854369</v>
      </c>
      <c r="P10" s="41">
        <v>29.5</v>
      </c>
      <c r="Q10" s="41">
        <v>19.5</v>
      </c>
      <c r="R10" s="41">
        <v>10.5</v>
      </c>
      <c r="S10" s="41">
        <v>9.0</v>
      </c>
      <c r="T10" s="41">
        <v>10.0</v>
      </c>
      <c r="U10" s="41">
        <v>50.0</v>
      </c>
      <c r="V10" s="41">
        <v>78.5</v>
      </c>
      <c r="W10" s="42">
        <f t="shared" si="1"/>
        <v>78.125</v>
      </c>
      <c r="X10" s="42">
        <f t="shared" si="2"/>
        <v>76.21359223</v>
      </c>
      <c r="Y10" s="43">
        <f t="shared" si="3"/>
        <v>-2.286407767</v>
      </c>
      <c r="Z10" s="44"/>
      <c r="AA10" s="45">
        <v>18.0</v>
      </c>
      <c r="AB10" s="46">
        <v>25.5</v>
      </c>
      <c r="AC10" s="46">
        <v>9.0</v>
      </c>
      <c r="AD10" s="46">
        <v>17.5</v>
      </c>
      <c r="AE10" s="46">
        <v>6.0</v>
      </c>
      <c r="AF10" s="46">
        <v>8.5</v>
      </c>
      <c r="AG10" s="46">
        <f t="shared" si="4"/>
        <v>66.5</v>
      </c>
      <c r="AH10" s="42">
        <f t="shared" si="5"/>
        <v>64.5631068</v>
      </c>
      <c r="AI10" s="43">
        <f t="shared" si="6"/>
        <v>-1.936893204</v>
      </c>
      <c r="AJ10" s="44"/>
      <c r="AK10" s="45">
        <v>18.0</v>
      </c>
      <c r="AL10" s="41">
        <v>24.0</v>
      </c>
      <c r="AM10" s="41">
        <v>12.0</v>
      </c>
      <c r="AN10" s="41">
        <v>10.0</v>
      </c>
      <c r="AO10" s="41">
        <v>7.0</v>
      </c>
      <c r="AP10" s="41">
        <v>7.0</v>
      </c>
      <c r="AQ10" s="41">
        <v>60.0</v>
      </c>
      <c r="AR10" s="42">
        <f t="shared" ref="AR10:AR12" si="17">AQ10/1.02</f>
        <v>58.82352941</v>
      </c>
      <c r="AS10" s="43">
        <f t="shared" ref="AS10:AS12" si="18">AR10-AQ10</f>
        <v>-1.176470588</v>
      </c>
      <c r="AT10" s="47"/>
      <c r="AU10" s="48">
        <f t="shared" si="9"/>
        <v>12</v>
      </c>
      <c r="AV10" s="48">
        <f t="shared" si="10"/>
        <v>18.5</v>
      </c>
    </row>
    <row r="11" ht="15.0" customHeight="1">
      <c r="A11" s="49">
        <v>2023.0</v>
      </c>
      <c r="B11" s="50" t="s">
        <v>29</v>
      </c>
      <c r="C11" s="51" t="s">
        <v>30</v>
      </c>
      <c r="D11" s="55">
        <v>49.0</v>
      </c>
      <c r="E11" s="38" t="s">
        <v>39</v>
      </c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1">
        <v>25.5</v>
      </c>
      <c r="Q11" s="41">
        <v>15.0</v>
      </c>
      <c r="R11" s="41">
        <v>13.5</v>
      </c>
      <c r="S11" s="41">
        <v>12.0</v>
      </c>
      <c r="T11" s="41">
        <v>8.0</v>
      </c>
      <c r="U11" s="41">
        <v>50.5</v>
      </c>
      <c r="V11" s="41">
        <v>74.0</v>
      </c>
      <c r="W11" s="42">
        <f t="shared" si="1"/>
        <v>78.90625</v>
      </c>
      <c r="X11" s="42">
        <f t="shared" si="2"/>
        <v>71.84466019</v>
      </c>
      <c r="Y11" s="43">
        <f t="shared" si="3"/>
        <v>-2.155339806</v>
      </c>
      <c r="Z11" s="44"/>
      <c r="AA11" s="45">
        <v>19.0</v>
      </c>
      <c r="AB11" s="46">
        <v>23.0</v>
      </c>
      <c r="AC11" s="46">
        <v>11.5</v>
      </c>
      <c r="AD11" s="46">
        <v>11.0</v>
      </c>
      <c r="AE11" s="46">
        <v>2.5</v>
      </c>
      <c r="AF11" s="46">
        <v>7.5</v>
      </c>
      <c r="AG11" s="46">
        <f t="shared" si="4"/>
        <v>55.5</v>
      </c>
      <c r="AH11" s="42">
        <f t="shared" si="5"/>
        <v>53.88349515</v>
      </c>
      <c r="AI11" s="43">
        <f t="shared" si="6"/>
        <v>-1.616504854</v>
      </c>
      <c r="AJ11" s="44"/>
      <c r="AK11" s="45">
        <v>19.0</v>
      </c>
      <c r="AL11" s="41">
        <v>34.0</v>
      </c>
      <c r="AM11" s="41">
        <v>21.0</v>
      </c>
      <c r="AN11" s="41">
        <v>16.0</v>
      </c>
      <c r="AO11" s="41">
        <v>10.0</v>
      </c>
      <c r="AP11" s="41">
        <v>9.0</v>
      </c>
      <c r="AQ11" s="41">
        <v>90.0</v>
      </c>
      <c r="AR11" s="42">
        <f t="shared" si="17"/>
        <v>88.23529412</v>
      </c>
      <c r="AS11" s="43">
        <f t="shared" si="18"/>
        <v>-1.764705882</v>
      </c>
      <c r="AT11" s="47"/>
      <c r="AU11" s="48">
        <f t="shared" si="9"/>
        <v>18.5</v>
      </c>
      <c r="AV11" s="48">
        <f t="shared" si="10"/>
        <v>-16</v>
      </c>
    </row>
    <row r="12" ht="17.25" customHeight="1">
      <c r="A12" s="49">
        <v>2023.0</v>
      </c>
      <c r="B12" s="50" t="s">
        <v>40</v>
      </c>
      <c r="C12" s="56" t="s">
        <v>41</v>
      </c>
      <c r="D12" s="55">
        <v>88.0</v>
      </c>
      <c r="E12" s="1" t="s">
        <v>42</v>
      </c>
      <c r="F12" s="41">
        <v>31.5</v>
      </c>
      <c r="G12" s="41">
        <v>22.0</v>
      </c>
      <c r="H12" s="41">
        <v>18.5</v>
      </c>
      <c r="I12" s="41">
        <v>13.5</v>
      </c>
      <c r="J12" s="41">
        <v>10.0</v>
      </c>
      <c r="K12" s="41">
        <v>60.0</v>
      </c>
      <c r="L12" s="41">
        <v>95.5</v>
      </c>
      <c r="M12" s="53">
        <f t="shared" ref="M12:M27" si="19">K12/0.64</f>
        <v>93.75</v>
      </c>
      <c r="N12" s="53">
        <f t="shared" ref="N12:N27" si="20">L12/1.03</f>
        <v>92.7184466</v>
      </c>
      <c r="O12" s="54">
        <f t="shared" ref="O12:O27" si="21">L12-N12</f>
        <v>2.781553398</v>
      </c>
      <c r="P12" s="41">
        <v>21.5</v>
      </c>
      <c r="Q12" s="41">
        <v>17.5</v>
      </c>
      <c r="R12" s="41">
        <v>17.0</v>
      </c>
      <c r="S12" s="41">
        <v>13.0</v>
      </c>
      <c r="T12" s="41">
        <v>11.0</v>
      </c>
      <c r="U12" s="41">
        <v>51.0</v>
      </c>
      <c r="V12" s="41">
        <v>80.0</v>
      </c>
      <c r="W12" s="42">
        <f t="shared" si="1"/>
        <v>79.6875</v>
      </c>
      <c r="X12" s="42">
        <f t="shared" si="2"/>
        <v>77.66990291</v>
      </c>
      <c r="Y12" s="43">
        <f t="shared" si="3"/>
        <v>-2.330097087</v>
      </c>
      <c r="Z12" s="44"/>
      <c r="AA12" s="45">
        <v>23.0</v>
      </c>
      <c r="AB12" s="46">
        <v>22.5</v>
      </c>
      <c r="AC12" s="46">
        <v>22.0</v>
      </c>
      <c r="AD12" s="46">
        <v>17.5</v>
      </c>
      <c r="AE12" s="46">
        <v>7.5</v>
      </c>
      <c r="AF12" s="46">
        <v>9.0</v>
      </c>
      <c r="AG12" s="46">
        <f t="shared" si="4"/>
        <v>78.5</v>
      </c>
      <c r="AH12" s="42">
        <f t="shared" si="5"/>
        <v>76.21359223</v>
      </c>
      <c r="AI12" s="43">
        <f t="shared" si="6"/>
        <v>-2.286407767</v>
      </c>
      <c r="AJ12" s="44"/>
      <c r="AK12" s="45">
        <v>23.0</v>
      </c>
      <c r="AL12" s="41">
        <v>19.0</v>
      </c>
      <c r="AM12" s="41">
        <v>5.0</v>
      </c>
      <c r="AN12" s="41">
        <v>7.0</v>
      </c>
      <c r="AO12" s="41">
        <v>2.0</v>
      </c>
      <c r="AP12" s="41">
        <v>1.0</v>
      </c>
      <c r="AQ12" s="41">
        <v>34.0</v>
      </c>
      <c r="AR12" s="42">
        <f t="shared" si="17"/>
        <v>33.33333333</v>
      </c>
      <c r="AS12" s="43">
        <f t="shared" si="18"/>
        <v>-0.6666666667</v>
      </c>
      <c r="AT12" s="47"/>
      <c r="AU12" s="48">
        <f t="shared" si="9"/>
        <v>1.5</v>
      </c>
      <c r="AV12" s="48">
        <f t="shared" si="10"/>
        <v>46</v>
      </c>
    </row>
    <row r="13" ht="15.75" customHeight="1">
      <c r="A13" s="34">
        <v>2023.0</v>
      </c>
      <c r="B13" s="58" t="s">
        <v>43</v>
      </c>
      <c r="C13" s="56" t="s">
        <v>44</v>
      </c>
      <c r="D13" s="55">
        <v>138.0</v>
      </c>
      <c r="E13" s="1" t="s">
        <v>45</v>
      </c>
      <c r="F13" s="41">
        <v>25.0</v>
      </c>
      <c r="G13" s="41">
        <v>18.0</v>
      </c>
      <c r="H13" s="41">
        <v>11.5</v>
      </c>
      <c r="I13" s="41">
        <v>12.5</v>
      </c>
      <c r="J13" s="41">
        <v>6.0</v>
      </c>
      <c r="K13" s="41">
        <v>48.0</v>
      </c>
      <c r="L13" s="41">
        <v>73.0</v>
      </c>
      <c r="M13" s="53">
        <f t="shared" si="19"/>
        <v>75</v>
      </c>
      <c r="N13" s="53">
        <f t="shared" si="20"/>
        <v>70.87378641</v>
      </c>
      <c r="O13" s="54">
        <f t="shared" si="21"/>
        <v>2.126213592</v>
      </c>
      <c r="P13" s="41">
        <v>30.5</v>
      </c>
      <c r="Q13" s="41">
        <v>17.5</v>
      </c>
      <c r="R13" s="41">
        <v>12.0</v>
      </c>
      <c r="S13" s="41">
        <v>8.5</v>
      </c>
      <c r="T13" s="41">
        <v>7.0</v>
      </c>
      <c r="U13" s="41">
        <v>51.0</v>
      </c>
      <c r="V13" s="41">
        <v>75.5</v>
      </c>
      <c r="W13" s="42">
        <f t="shared" si="1"/>
        <v>79.6875</v>
      </c>
      <c r="X13" s="42">
        <f t="shared" si="2"/>
        <v>73.30097087</v>
      </c>
      <c r="Y13" s="43">
        <f t="shared" si="3"/>
        <v>-2.199029126</v>
      </c>
      <c r="Z13" s="44"/>
      <c r="AA13" s="45">
        <v>24.0</v>
      </c>
      <c r="AB13" s="46">
        <v>25.0</v>
      </c>
      <c r="AC13" s="46">
        <v>10.0</v>
      </c>
      <c r="AD13" s="46">
        <v>12.5</v>
      </c>
      <c r="AE13" s="46">
        <v>5.0</v>
      </c>
      <c r="AF13" s="46">
        <v>11.0</v>
      </c>
      <c r="AG13" s="46">
        <f t="shared" si="4"/>
        <v>63.5</v>
      </c>
      <c r="AH13" s="42">
        <f t="shared" si="5"/>
        <v>61.65048544</v>
      </c>
      <c r="AI13" s="43">
        <f t="shared" si="6"/>
        <v>-1.849514563</v>
      </c>
      <c r="AJ13" s="44"/>
      <c r="AK13" s="45">
        <v>24.0</v>
      </c>
      <c r="AL13" s="57"/>
      <c r="AM13" s="57"/>
      <c r="AN13" s="57"/>
      <c r="AO13" s="57"/>
      <c r="AP13" s="57"/>
      <c r="AQ13" s="57"/>
      <c r="AR13" s="57"/>
      <c r="AS13" s="57"/>
      <c r="AT13" s="47"/>
      <c r="AU13" s="48">
        <f t="shared" si="9"/>
        <v>12</v>
      </c>
      <c r="AV13" s="48">
        <f t="shared" si="10"/>
        <v>75.5</v>
      </c>
    </row>
    <row r="14" ht="18.75" customHeight="1">
      <c r="A14" s="49">
        <v>2023.0</v>
      </c>
      <c r="B14" s="58" t="s">
        <v>43</v>
      </c>
      <c r="C14" s="56" t="s">
        <v>44</v>
      </c>
      <c r="D14" s="55">
        <v>139.0</v>
      </c>
      <c r="E14" s="1" t="s">
        <v>46</v>
      </c>
      <c r="F14" s="41">
        <v>27.5</v>
      </c>
      <c r="G14" s="41">
        <v>14.0</v>
      </c>
      <c r="H14" s="41">
        <v>16.5</v>
      </c>
      <c r="I14" s="41">
        <v>11.5</v>
      </c>
      <c r="J14" s="41">
        <v>8.0</v>
      </c>
      <c r="K14" s="41">
        <v>52.0</v>
      </c>
      <c r="L14" s="41">
        <v>77.5</v>
      </c>
      <c r="M14" s="53">
        <f t="shared" si="19"/>
        <v>81.25</v>
      </c>
      <c r="N14" s="53">
        <f t="shared" si="20"/>
        <v>75.24271845</v>
      </c>
      <c r="O14" s="54">
        <f t="shared" si="21"/>
        <v>2.257281553</v>
      </c>
      <c r="P14" s="41">
        <v>28.0</v>
      </c>
      <c r="Q14" s="41">
        <v>12.0</v>
      </c>
      <c r="R14" s="41">
        <v>17.5</v>
      </c>
      <c r="S14" s="41">
        <v>12.5</v>
      </c>
      <c r="T14" s="41">
        <v>9.0</v>
      </c>
      <c r="U14" s="41">
        <v>52.0</v>
      </c>
      <c r="V14" s="41">
        <v>79.0</v>
      </c>
      <c r="W14" s="42">
        <f t="shared" si="1"/>
        <v>81.25</v>
      </c>
      <c r="X14" s="42">
        <f t="shared" si="2"/>
        <v>76.69902913</v>
      </c>
      <c r="Y14" s="43">
        <f t="shared" si="3"/>
        <v>-2.300970874</v>
      </c>
      <c r="Z14" s="44"/>
      <c r="AA14" s="45">
        <v>28.0</v>
      </c>
      <c r="AB14" s="46">
        <v>27.0</v>
      </c>
      <c r="AC14" s="46">
        <v>19.5</v>
      </c>
      <c r="AD14" s="46">
        <v>17.0</v>
      </c>
      <c r="AE14" s="46">
        <v>5.5</v>
      </c>
      <c r="AF14" s="46">
        <v>10.0</v>
      </c>
      <c r="AG14" s="46">
        <f t="shared" si="4"/>
        <v>79</v>
      </c>
      <c r="AH14" s="42">
        <f t="shared" si="5"/>
        <v>76.69902913</v>
      </c>
      <c r="AI14" s="43">
        <f t="shared" si="6"/>
        <v>-2.300970874</v>
      </c>
      <c r="AJ14" s="44"/>
      <c r="AK14" s="45">
        <v>28.0</v>
      </c>
      <c r="AL14" s="41">
        <v>19.0</v>
      </c>
      <c r="AM14" s="41">
        <v>12.0</v>
      </c>
      <c r="AN14" s="41">
        <v>14.0</v>
      </c>
      <c r="AO14" s="41">
        <v>7.0</v>
      </c>
      <c r="AP14" s="41">
        <v>8.0</v>
      </c>
      <c r="AQ14" s="41">
        <v>60.0</v>
      </c>
      <c r="AR14" s="42">
        <f t="shared" ref="AR14:AR43" si="22">AQ14/1.02</f>
        <v>58.82352941</v>
      </c>
      <c r="AS14" s="43">
        <f t="shared" ref="AS14:AS43" si="23">AR14-AQ14</f>
        <v>-1.176470588</v>
      </c>
      <c r="AT14" s="47"/>
      <c r="AU14" s="48">
        <f t="shared" si="9"/>
        <v>0</v>
      </c>
      <c r="AV14" s="48">
        <f t="shared" si="10"/>
        <v>19</v>
      </c>
    </row>
    <row r="15" ht="16.5" customHeight="1">
      <c r="A15" s="49">
        <v>2023.0</v>
      </c>
      <c r="B15" s="50" t="s">
        <v>47</v>
      </c>
      <c r="C15" s="56" t="s">
        <v>48</v>
      </c>
      <c r="D15" s="55">
        <v>150.0</v>
      </c>
      <c r="E15" s="1" t="s">
        <v>49</v>
      </c>
      <c r="F15" s="41">
        <v>27.5</v>
      </c>
      <c r="G15" s="41">
        <v>20.0</v>
      </c>
      <c r="H15" s="41">
        <v>18.0</v>
      </c>
      <c r="I15" s="41">
        <v>9.5</v>
      </c>
      <c r="J15" s="59">
        <v>8.0</v>
      </c>
      <c r="K15" s="41">
        <v>60.5</v>
      </c>
      <c r="L15" s="41">
        <v>83.0</v>
      </c>
      <c r="M15" s="53">
        <f t="shared" si="19"/>
        <v>94.53125</v>
      </c>
      <c r="N15" s="53">
        <f t="shared" si="20"/>
        <v>80.58252427</v>
      </c>
      <c r="O15" s="54">
        <f t="shared" si="21"/>
        <v>2.417475728</v>
      </c>
      <c r="P15" s="41">
        <v>24.5</v>
      </c>
      <c r="Q15" s="41">
        <v>14.0</v>
      </c>
      <c r="R15" s="41">
        <v>16.0</v>
      </c>
      <c r="S15" s="41">
        <v>10.0</v>
      </c>
      <c r="T15" s="41">
        <v>9.0</v>
      </c>
      <c r="U15" s="41">
        <v>53.0</v>
      </c>
      <c r="V15" s="41">
        <v>73.5</v>
      </c>
      <c r="W15" s="42">
        <f t="shared" si="1"/>
        <v>82.8125</v>
      </c>
      <c r="X15" s="42">
        <f t="shared" si="2"/>
        <v>71.3592233</v>
      </c>
      <c r="Y15" s="43">
        <f t="shared" si="3"/>
        <v>-2.140776699</v>
      </c>
      <c r="Z15" s="44"/>
      <c r="AA15" s="45">
        <v>31.0</v>
      </c>
      <c r="AB15" s="46">
        <v>28.5</v>
      </c>
      <c r="AC15" s="46">
        <v>16.0</v>
      </c>
      <c r="AD15" s="46">
        <v>15.0</v>
      </c>
      <c r="AE15" s="46">
        <v>13.0</v>
      </c>
      <c r="AF15" s="46">
        <v>10.0</v>
      </c>
      <c r="AG15" s="46">
        <f t="shared" si="4"/>
        <v>82.5</v>
      </c>
      <c r="AH15" s="42">
        <f t="shared" si="5"/>
        <v>80.09708738</v>
      </c>
      <c r="AI15" s="43">
        <f t="shared" si="6"/>
        <v>-2.402912621</v>
      </c>
      <c r="AJ15" s="44"/>
      <c r="AK15" s="45">
        <v>31.0</v>
      </c>
      <c r="AL15" s="41">
        <v>34.0</v>
      </c>
      <c r="AM15" s="41">
        <v>19.0</v>
      </c>
      <c r="AN15" s="41">
        <v>17.0</v>
      </c>
      <c r="AO15" s="41">
        <v>1.0</v>
      </c>
      <c r="AP15" s="41">
        <v>8.0</v>
      </c>
      <c r="AQ15" s="41">
        <v>79.0</v>
      </c>
      <c r="AR15" s="42">
        <f t="shared" si="22"/>
        <v>77.45098039</v>
      </c>
      <c r="AS15" s="43">
        <f t="shared" si="23"/>
        <v>-1.549019608</v>
      </c>
      <c r="AT15" s="47"/>
      <c r="AU15" s="48">
        <f t="shared" si="9"/>
        <v>-9</v>
      </c>
      <c r="AV15" s="48">
        <f t="shared" si="10"/>
        <v>-5.5</v>
      </c>
    </row>
    <row r="16" ht="17.25" customHeight="1">
      <c r="A16" s="34">
        <v>2023.0</v>
      </c>
      <c r="B16" s="50" t="s">
        <v>50</v>
      </c>
      <c r="C16" s="56" t="s">
        <v>51</v>
      </c>
      <c r="D16" s="55">
        <v>75.0</v>
      </c>
      <c r="E16" s="1" t="s">
        <v>52</v>
      </c>
      <c r="F16" s="41">
        <v>28.0</v>
      </c>
      <c r="G16" s="41">
        <v>18.5</v>
      </c>
      <c r="H16" s="41">
        <v>16.0</v>
      </c>
      <c r="I16" s="41">
        <v>14.0</v>
      </c>
      <c r="J16" s="41">
        <v>11.0</v>
      </c>
      <c r="K16" s="41">
        <v>53.5</v>
      </c>
      <c r="L16" s="41">
        <v>87.5</v>
      </c>
      <c r="M16" s="53">
        <f t="shared" si="19"/>
        <v>83.59375</v>
      </c>
      <c r="N16" s="53">
        <f t="shared" si="20"/>
        <v>84.95145631</v>
      </c>
      <c r="O16" s="54">
        <f t="shared" si="21"/>
        <v>2.548543689</v>
      </c>
      <c r="P16" s="41">
        <v>27.5</v>
      </c>
      <c r="Q16" s="41">
        <v>20.0</v>
      </c>
      <c r="R16" s="41">
        <v>18.0</v>
      </c>
      <c r="S16" s="41">
        <v>11.0</v>
      </c>
      <c r="T16" s="41">
        <v>8.5</v>
      </c>
      <c r="U16" s="41">
        <v>53.5</v>
      </c>
      <c r="V16" s="41">
        <v>85.0</v>
      </c>
      <c r="W16" s="42">
        <f t="shared" si="1"/>
        <v>83.59375</v>
      </c>
      <c r="X16" s="42">
        <f t="shared" si="2"/>
        <v>82.52427184</v>
      </c>
      <c r="Y16" s="43">
        <f t="shared" si="3"/>
        <v>-2.475728155</v>
      </c>
      <c r="Z16" s="44"/>
      <c r="AA16" s="45">
        <v>33.0</v>
      </c>
      <c r="AB16" s="46">
        <v>20.0</v>
      </c>
      <c r="AC16" s="46">
        <v>13.0</v>
      </c>
      <c r="AD16" s="46">
        <v>18.0</v>
      </c>
      <c r="AE16" s="46">
        <v>6.0</v>
      </c>
      <c r="AF16" s="46">
        <v>11.0</v>
      </c>
      <c r="AG16" s="46">
        <f t="shared" si="4"/>
        <v>68</v>
      </c>
      <c r="AH16" s="42">
        <f t="shared" si="5"/>
        <v>66.01941748</v>
      </c>
      <c r="AI16" s="43">
        <f t="shared" si="6"/>
        <v>-1.980582524</v>
      </c>
      <c r="AJ16" s="44"/>
      <c r="AK16" s="45">
        <v>33.0</v>
      </c>
      <c r="AL16" s="41">
        <v>25.0</v>
      </c>
      <c r="AM16" s="41">
        <v>14.0</v>
      </c>
      <c r="AN16" s="41">
        <v>13.0</v>
      </c>
      <c r="AO16" s="41">
        <v>6.0</v>
      </c>
      <c r="AP16" s="41">
        <v>11.0</v>
      </c>
      <c r="AQ16" s="41">
        <v>69.0</v>
      </c>
      <c r="AR16" s="42">
        <f t="shared" si="22"/>
        <v>67.64705882</v>
      </c>
      <c r="AS16" s="43">
        <f t="shared" si="23"/>
        <v>-1.352941176</v>
      </c>
      <c r="AT16" s="47"/>
      <c r="AU16" s="48">
        <f t="shared" si="9"/>
        <v>17</v>
      </c>
      <c r="AV16" s="48">
        <f t="shared" si="10"/>
        <v>16</v>
      </c>
    </row>
    <row r="17" ht="14.25" customHeight="1">
      <c r="A17" s="49">
        <v>2023.0</v>
      </c>
      <c r="B17" s="50" t="s">
        <v>50</v>
      </c>
      <c r="C17" s="56" t="s">
        <v>51</v>
      </c>
      <c r="D17" s="55">
        <v>124.0</v>
      </c>
      <c r="E17" s="1" t="s">
        <v>53</v>
      </c>
      <c r="F17" s="41">
        <v>31.5</v>
      </c>
      <c r="G17" s="41">
        <v>19.0</v>
      </c>
      <c r="H17" s="41">
        <v>17.0</v>
      </c>
      <c r="I17" s="41">
        <v>13.0</v>
      </c>
      <c r="J17" s="41">
        <v>9.5</v>
      </c>
      <c r="K17" s="41">
        <v>59.0</v>
      </c>
      <c r="L17" s="41">
        <v>90.0</v>
      </c>
      <c r="M17" s="53">
        <f t="shared" si="19"/>
        <v>92.1875</v>
      </c>
      <c r="N17" s="53">
        <f t="shared" si="20"/>
        <v>87.37864078</v>
      </c>
      <c r="O17" s="54">
        <f t="shared" si="21"/>
        <v>2.621359223</v>
      </c>
      <c r="P17" s="41">
        <v>27.5</v>
      </c>
      <c r="Q17" s="41">
        <v>18.0</v>
      </c>
      <c r="R17" s="41">
        <v>18.5</v>
      </c>
      <c r="S17" s="41">
        <v>13.0</v>
      </c>
      <c r="T17" s="41">
        <v>7.5</v>
      </c>
      <c r="U17" s="41">
        <v>53.5</v>
      </c>
      <c r="V17" s="41">
        <v>84.5</v>
      </c>
      <c r="W17" s="42">
        <f t="shared" si="1"/>
        <v>83.59375</v>
      </c>
      <c r="X17" s="42">
        <f t="shared" si="2"/>
        <v>82.03883495</v>
      </c>
      <c r="Y17" s="43">
        <f t="shared" si="3"/>
        <v>-2.461165049</v>
      </c>
      <c r="Z17" s="44"/>
      <c r="AA17" s="45">
        <v>35.0</v>
      </c>
      <c r="AB17" s="46">
        <v>19.0</v>
      </c>
      <c r="AC17" s="46">
        <v>18.0</v>
      </c>
      <c r="AD17" s="46">
        <v>13.5</v>
      </c>
      <c r="AE17" s="46">
        <v>12.0</v>
      </c>
      <c r="AF17" s="46">
        <v>10.0</v>
      </c>
      <c r="AG17" s="46">
        <f t="shared" si="4"/>
        <v>72.5</v>
      </c>
      <c r="AH17" s="42">
        <f t="shared" si="5"/>
        <v>70.38834951</v>
      </c>
      <c r="AI17" s="43">
        <f t="shared" si="6"/>
        <v>-2.111650485</v>
      </c>
      <c r="AJ17" s="44"/>
      <c r="AK17" s="45">
        <v>35.0</v>
      </c>
      <c r="AL17" s="41">
        <v>18.0</v>
      </c>
      <c r="AM17" s="41">
        <v>13.0</v>
      </c>
      <c r="AN17" s="41">
        <v>8.0</v>
      </c>
      <c r="AO17" s="41">
        <v>10.0</v>
      </c>
      <c r="AP17" s="41">
        <v>11.0</v>
      </c>
      <c r="AQ17" s="41">
        <v>60.0</v>
      </c>
      <c r="AR17" s="42">
        <f t="shared" si="22"/>
        <v>58.82352941</v>
      </c>
      <c r="AS17" s="43">
        <f t="shared" si="23"/>
        <v>-1.176470588</v>
      </c>
      <c r="AT17" s="47"/>
      <c r="AU17" s="48">
        <f t="shared" si="9"/>
        <v>12</v>
      </c>
      <c r="AV17" s="48">
        <f t="shared" si="10"/>
        <v>24.5</v>
      </c>
    </row>
    <row r="18" ht="13.5" customHeight="1">
      <c r="A18" s="49">
        <v>2023.0</v>
      </c>
      <c r="B18" s="50" t="s">
        <v>47</v>
      </c>
      <c r="C18" s="56" t="s">
        <v>48</v>
      </c>
      <c r="D18" s="55">
        <v>108.0</v>
      </c>
      <c r="E18" s="1" t="s">
        <v>54</v>
      </c>
      <c r="F18" s="41">
        <v>25.5</v>
      </c>
      <c r="G18" s="41">
        <v>14.5</v>
      </c>
      <c r="H18" s="41">
        <v>15.5</v>
      </c>
      <c r="I18" s="41">
        <v>11.0</v>
      </c>
      <c r="J18" s="41">
        <v>8.0</v>
      </c>
      <c r="K18" s="41">
        <v>55.5</v>
      </c>
      <c r="L18" s="41">
        <v>74.5</v>
      </c>
      <c r="M18" s="53">
        <f t="shared" si="19"/>
        <v>86.71875</v>
      </c>
      <c r="N18" s="53">
        <f t="shared" si="20"/>
        <v>72.33009709</v>
      </c>
      <c r="O18" s="54">
        <f t="shared" si="21"/>
        <v>2.169902913</v>
      </c>
      <c r="P18" s="41">
        <v>25.5</v>
      </c>
      <c r="Q18" s="41">
        <v>13.5</v>
      </c>
      <c r="R18" s="41">
        <v>16.0</v>
      </c>
      <c r="S18" s="41">
        <v>8.0</v>
      </c>
      <c r="T18" s="41">
        <v>7.5</v>
      </c>
      <c r="U18" s="41">
        <v>54.0</v>
      </c>
      <c r="V18" s="41">
        <v>70.5</v>
      </c>
      <c r="W18" s="42">
        <f t="shared" si="1"/>
        <v>84.375</v>
      </c>
      <c r="X18" s="42">
        <f t="shared" si="2"/>
        <v>68.44660194</v>
      </c>
      <c r="Y18" s="43">
        <f t="shared" si="3"/>
        <v>-2.053398058</v>
      </c>
      <c r="Z18" s="44"/>
      <c r="AA18" s="45">
        <v>47.0</v>
      </c>
      <c r="AB18" s="46">
        <v>17.0</v>
      </c>
      <c r="AC18" s="46">
        <v>14.0</v>
      </c>
      <c r="AD18" s="46">
        <v>12.5</v>
      </c>
      <c r="AE18" s="46">
        <v>5.0</v>
      </c>
      <c r="AF18" s="46">
        <v>8.0</v>
      </c>
      <c r="AG18" s="46">
        <f t="shared" si="4"/>
        <v>56.5</v>
      </c>
      <c r="AH18" s="42">
        <f t="shared" si="5"/>
        <v>54.85436893</v>
      </c>
      <c r="AI18" s="43">
        <f t="shared" si="6"/>
        <v>-1.645631068</v>
      </c>
      <c r="AJ18" s="44"/>
      <c r="AK18" s="45">
        <v>47.0</v>
      </c>
      <c r="AL18" s="41">
        <v>20.0</v>
      </c>
      <c r="AM18" s="41">
        <v>8.0</v>
      </c>
      <c r="AN18" s="41">
        <v>7.0</v>
      </c>
      <c r="AO18" s="41">
        <v>2.0</v>
      </c>
      <c r="AP18" s="41">
        <v>1.0</v>
      </c>
      <c r="AQ18" s="41">
        <v>38.0</v>
      </c>
      <c r="AR18" s="42">
        <f t="shared" si="22"/>
        <v>37.25490196</v>
      </c>
      <c r="AS18" s="43">
        <f t="shared" si="23"/>
        <v>-0.7450980392</v>
      </c>
      <c r="AT18" s="47"/>
      <c r="AU18" s="48">
        <f t="shared" si="9"/>
        <v>14</v>
      </c>
      <c r="AV18" s="48">
        <f t="shared" si="10"/>
        <v>32.5</v>
      </c>
    </row>
    <row r="19" ht="13.5" customHeight="1">
      <c r="A19" s="34">
        <v>2023.0</v>
      </c>
      <c r="B19" s="58" t="s">
        <v>43</v>
      </c>
      <c r="C19" s="56" t="s">
        <v>44</v>
      </c>
      <c r="D19" s="55">
        <v>116.0</v>
      </c>
      <c r="E19" s="1" t="s">
        <v>55</v>
      </c>
      <c r="F19" s="41">
        <v>30.0</v>
      </c>
      <c r="G19" s="41">
        <v>16.5</v>
      </c>
      <c r="H19" s="41">
        <v>17.5</v>
      </c>
      <c r="I19" s="41">
        <v>12.0</v>
      </c>
      <c r="J19" s="41">
        <v>8.0</v>
      </c>
      <c r="K19" s="41">
        <v>55.5</v>
      </c>
      <c r="L19" s="41">
        <v>84.0</v>
      </c>
      <c r="M19" s="53">
        <f t="shared" si="19"/>
        <v>86.71875</v>
      </c>
      <c r="N19" s="53">
        <f t="shared" si="20"/>
        <v>81.55339806</v>
      </c>
      <c r="O19" s="54">
        <f t="shared" si="21"/>
        <v>2.446601942</v>
      </c>
      <c r="P19" s="41">
        <v>31.5</v>
      </c>
      <c r="Q19" s="41">
        <v>19.0</v>
      </c>
      <c r="R19" s="41">
        <v>19.0</v>
      </c>
      <c r="S19" s="41">
        <v>7.0</v>
      </c>
      <c r="T19" s="41">
        <v>8.5</v>
      </c>
      <c r="U19" s="41">
        <v>54.0</v>
      </c>
      <c r="V19" s="41">
        <v>85.0</v>
      </c>
      <c r="W19" s="42">
        <f t="shared" si="1"/>
        <v>84.375</v>
      </c>
      <c r="X19" s="42">
        <f t="shared" si="2"/>
        <v>82.52427184</v>
      </c>
      <c r="Y19" s="43">
        <f t="shared" si="3"/>
        <v>-2.475728155</v>
      </c>
      <c r="Z19" s="44"/>
      <c r="AA19" s="45">
        <v>49.0</v>
      </c>
      <c r="AB19" s="46">
        <v>17.5</v>
      </c>
      <c r="AC19" s="46">
        <v>10.5</v>
      </c>
      <c r="AD19" s="46">
        <v>16.0</v>
      </c>
      <c r="AE19" s="46">
        <v>5.5</v>
      </c>
      <c r="AF19" s="46">
        <v>8.0</v>
      </c>
      <c r="AG19" s="46">
        <f t="shared" si="4"/>
        <v>57.5</v>
      </c>
      <c r="AH19" s="42">
        <f t="shared" si="5"/>
        <v>55.82524272</v>
      </c>
      <c r="AI19" s="43">
        <f t="shared" si="6"/>
        <v>-1.674757282</v>
      </c>
      <c r="AJ19" s="44"/>
      <c r="AK19" s="45">
        <v>49.0</v>
      </c>
      <c r="AL19" s="41">
        <v>28.0</v>
      </c>
      <c r="AM19" s="41">
        <v>10.0</v>
      </c>
      <c r="AN19" s="41">
        <v>16.0</v>
      </c>
      <c r="AO19" s="41">
        <v>1.0</v>
      </c>
      <c r="AP19" s="41">
        <v>6.0</v>
      </c>
      <c r="AQ19" s="41">
        <v>61.0</v>
      </c>
      <c r="AR19" s="42">
        <f t="shared" si="22"/>
        <v>59.80392157</v>
      </c>
      <c r="AS19" s="43">
        <f t="shared" si="23"/>
        <v>-1.196078431</v>
      </c>
      <c r="AT19" s="47"/>
      <c r="AU19" s="48">
        <f t="shared" si="9"/>
        <v>27.5</v>
      </c>
      <c r="AV19" s="48">
        <f t="shared" si="10"/>
        <v>24</v>
      </c>
    </row>
    <row r="20" ht="15.75" customHeight="1">
      <c r="A20" s="49">
        <v>2023.0</v>
      </c>
      <c r="B20" s="50" t="s">
        <v>26</v>
      </c>
      <c r="C20" s="51" t="s">
        <v>27</v>
      </c>
      <c r="D20" s="55">
        <v>28.0</v>
      </c>
      <c r="E20" s="1" t="s">
        <v>56</v>
      </c>
      <c r="F20" s="41">
        <v>31.0</v>
      </c>
      <c r="G20" s="41">
        <v>21.5</v>
      </c>
      <c r="H20" s="41">
        <v>17.0</v>
      </c>
      <c r="I20" s="41">
        <v>13.5</v>
      </c>
      <c r="J20" s="41">
        <v>10.0</v>
      </c>
      <c r="K20" s="41">
        <v>59.0</v>
      </c>
      <c r="L20" s="41">
        <v>93.0</v>
      </c>
      <c r="M20" s="53">
        <f t="shared" si="19"/>
        <v>92.1875</v>
      </c>
      <c r="N20" s="53">
        <f t="shared" si="20"/>
        <v>90.29126214</v>
      </c>
      <c r="O20" s="54">
        <f t="shared" si="21"/>
        <v>2.708737864</v>
      </c>
      <c r="P20" s="41">
        <v>30.5</v>
      </c>
      <c r="Q20" s="41">
        <v>18.0</v>
      </c>
      <c r="R20" s="41">
        <v>15.5</v>
      </c>
      <c r="S20" s="41">
        <v>11.0</v>
      </c>
      <c r="T20" s="41">
        <v>10.0</v>
      </c>
      <c r="U20" s="41">
        <v>55.0</v>
      </c>
      <c r="V20" s="41">
        <v>85.0</v>
      </c>
      <c r="W20" s="42">
        <f t="shared" si="1"/>
        <v>85.9375</v>
      </c>
      <c r="X20" s="42">
        <f t="shared" si="2"/>
        <v>82.52427184</v>
      </c>
      <c r="Y20" s="43">
        <f t="shared" si="3"/>
        <v>-2.475728155</v>
      </c>
      <c r="Z20" s="44"/>
      <c r="AA20" s="45">
        <v>50.0</v>
      </c>
      <c r="AB20" s="46">
        <v>17.0</v>
      </c>
      <c r="AC20" s="46">
        <v>13.5</v>
      </c>
      <c r="AD20" s="46">
        <v>15.0</v>
      </c>
      <c r="AE20" s="46">
        <v>9.5</v>
      </c>
      <c r="AF20" s="46">
        <v>6.0</v>
      </c>
      <c r="AG20" s="46">
        <f t="shared" si="4"/>
        <v>61</v>
      </c>
      <c r="AH20" s="42">
        <f t="shared" si="5"/>
        <v>59.22330097</v>
      </c>
      <c r="AI20" s="43">
        <f t="shared" si="6"/>
        <v>-1.776699029</v>
      </c>
      <c r="AJ20" s="44"/>
      <c r="AK20" s="45">
        <v>50.0</v>
      </c>
      <c r="AL20" s="41">
        <v>19.0</v>
      </c>
      <c r="AM20" s="41">
        <v>11.0</v>
      </c>
      <c r="AN20" s="41">
        <v>16.0</v>
      </c>
      <c r="AO20" s="41">
        <v>4.0</v>
      </c>
      <c r="AP20" s="41">
        <v>3.0</v>
      </c>
      <c r="AQ20" s="41">
        <v>53.0</v>
      </c>
      <c r="AR20" s="42">
        <f t="shared" si="22"/>
        <v>51.96078431</v>
      </c>
      <c r="AS20" s="43">
        <f t="shared" si="23"/>
        <v>-1.039215686</v>
      </c>
      <c r="AT20" s="47"/>
      <c r="AU20" s="48">
        <f t="shared" si="9"/>
        <v>24</v>
      </c>
      <c r="AV20" s="48">
        <f t="shared" si="10"/>
        <v>32</v>
      </c>
    </row>
    <row r="21" ht="12.75" customHeight="1">
      <c r="A21" s="49">
        <v>2023.0</v>
      </c>
      <c r="B21" s="50" t="s">
        <v>26</v>
      </c>
      <c r="C21" s="51" t="s">
        <v>27</v>
      </c>
      <c r="D21" s="55">
        <v>9.0</v>
      </c>
      <c r="E21" s="1" t="s">
        <v>57</v>
      </c>
      <c r="F21" s="59">
        <v>33.0</v>
      </c>
      <c r="G21" s="59">
        <v>22.5</v>
      </c>
      <c r="H21" s="59">
        <v>17.0</v>
      </c>
      <c r="I21" s="59">
        <v>12.0</v>
      </c>
      <c r="J21" s="59">
        <v>10.0</v>
      </c>
      <c r="K21" s="59">
        <v>61.0</v>
      </c>
      <c r="L21" s="59">
        <v>94.5</v>
      </c>
      <c r="M21" s="53">
        <f t="shared" si="19"/>
        <v>95.3125</v>
      </c>
      <c r="N21" s="53">
        <f t="shared" si="20"/>
        <v>91.74757282</v>
      </c>
      <c r="O21" s="54">
        <f t="shared" si="21"/>
        <v>2.752427184</v>
      </c>
      <c r="P21" s="41">
        <v>29.5</v>
      </c>
      <c r="Q21" s="41">
        <v>18.5</v>
      </c>
      <c r="R21" s="41">
        <v>17.5</v>
      </c>
      <c r="S21" s="41">
        <v>7.0</v>
      </c>
      <c r="T21" s="41">
        <v>11.0</v>
      </c>
      <c r="U21" s="41">
        <v>55.5</v>
      </c>
      <c r="V21" s="41">
        <v>83.5</v>
      </c>
      <c r="W21" s="42">
        <f t="shared" si="1"/>
        <v>86.71875</v>
      </c>
      <c r="X21" s="42">
        <f t="shared" si="2"/>
        <v>81.06796117</v>
      </c>
      <c r="Y21" s="43">
        <f t="shared" si="3"/>
        <v>-2.432038835</v>
      </c>
      <c r="Z21" s="44"/>
      <c r="AA21" s="45">
        <v>51.0</v>
      </c>
      <c r="AB21" s="46">
        <v>20.5</v>
      </c>
      <c r="AC21" s="46">
        <v>7.0</v>
      </c>
      <c r="AD21" s="46">
        <v>10.5</v>
      </c>
      <c r="AE21" s="46">
        <v>7.0</v>
      </c>
      <c r="AF21" s="46">
        <v>10.0</v>
      </c>
      <c r="AG21" s="46">
        <f t="shared" si="4"/>
        <v>55</v>
      </c>
      <c r="AH21" s="42">
        <f t="shared" si="5"/>
        <v>53.39805825</v>
      </c>
      <c r="AI21" s="43">
        <f t="shared" si="6"/>
        <v>-1.601941748</v>
      </c>
      <c r="AJ21" s="44"/>
      <c r="AK21" s="45">
        <v>51.0</v>
      </c>
      <c r="AL21" s="41">
        <v>36.0</v>
      </c>
      <c r="AM21" s="41">
        <v>15.0</v>
      </c>
      <c r="AN21" s="41">
        <v>18.0</v>
      </c>
      <c r="AO21" s="41">
        <v>10.0</v>
      </c>
      <c r="AP21" s="41">
        <v>8.0</v>
      </c>
      <c r="AQ21" s="41">
        <v>87.0</v>
      </c>
      <c r="AR21" s="42">
        <f t="shared" si="22"/>
        <v>85.29411765</v>
      </c>
      <c r="AS21" s="43">
        <f t="shared" si="23"/>
        <v>-1.705882353</v>
      </c>
      <c r="AT21" s="47"/>
      <c r="AU21" s="48">
        <f t="shared" si="9"/>
        <v>28.5</v>
      </c>
      <c r="AV21" s="48">
        <f t="shared" si="10"/>
        <v>-3.5</v>
      </c>
    </row>
    <row r="22" ht="15.75" customHeight="1">
      <c r="A22" s="34">
        <v>2023.0</v>
      </c>
      <c r="B22" s="50" t="s">
        <v>47</v>
      </c>
      <c r="C22" s="56" t="s">
        <v>48</v>
      </c>
      <c r="D22" s="55">
        <v>102.0</v>
      </c>
      <c r="E22" s="1" t="s">
        <v>58</v>
      </c>
      <c r="F22" s="41">
        <v>29.5</v>
      </c>
      <c r="G22" s="41">
        <v>17.5</v>
      </c>
      <c r="H22" s="41">
        <v>14.5</v>
      </c>
      <c r="I22" s="41">
        <v>8.5</v>
      </c>
      <c r="J22" s="41">
        <v>7.0</v>
      </c>
      <c r="K22" s="41">
        <v>56.0</v>
      </c>
      <c r="L22" s="41">
        <v>77.0</v>
      </c>
      <c r="M22" s="53">
        <f t="shared" si="19"/>
        <v>87.5</v>
      </c>
      <c r="N22" s="53">
        <f t="shared" si="20"/>
        <v>74.75728155</v>
      </c>
      <c r="O22" s="54">
        <f t="shared" si="21"/>
        <v>2.242718447</v>
      </c>
      <c r="P22" s="41">
        <v>27.5</v>
      </c>
      <c r="Q22" s="41">
        <v>13.5</v>
      </c>
      <c r="R22" s="41">
        <v>18.0</v>
      </c>
      <c r="S22" s="41">
        <v>9.0</v>
      </c>
      <c r="T22" s="41">
        <v>6.5</v>
      </c>
      <c r="U22" s="41">
        <v>55.5</v>
      </c>
      <c r="V22" s="41">
        <v>74.5</v>
      </c>
      <c r="W22" s="42">
        <f t="shared" si="1"/>
        <v>86.71875</v>
      </c>
      <c r="X22" s="42">
        <f t="shared" si="2"/>
        <v>72.33009709</v>
      </c>
      <c r="Y22" s="43">
        <f t="shared" si="3"/>
        <v>-2.169902913</v>
      </c>
      <c r="Z22" s="44"/>
      <c r="AA22" s="45">
        <v>55.0</v>
      </c>
      <c r="AB22" s="60"/>
      <c r="AC22" s="60"/>
      <c r="AD22" s="60"/>
      <c r="AE22" s="60"/>
      <c r="AF22" s="60"/>
      <c r="AG22" s="60"/>
      <c r="AH22" s="60"/>
      <c r="AI22" s="60"/>
      <c r="AJ22" s="44"/>
      <c r="AK22" s="45">
        <v>55.0</v>
      </c>
      <c r="AL22" s="41">
        <v>23.0</v>
      </c>
      <c r="AM22" s="41">
        <v>14.0</v>
      </c>
      <c r="AN22" s="41">
        <v>17.0</v>
      </c>
      <c r="AO22" s="41">
        <v>3.0</v>
      </c>
      <c r="AP22" s="41">
        <v>8.0</v>
      </c>
      <c r="AQ22" s="41">
        <v>65.0</v>
      </c>
      <c r="AR22" s="42">
        <f t="shared" si="22"/>
        <v>63.7254902</v>
      </c>
      <c r="AS22" s="43">
        <f t="shared" si="23"/>
        <v>-1.274509804</v>
      </c>
      <c r="AT22" s="47"/>
      <c r="AU22" s="48">
        <f t="shared" si="9"/>
        <v>74.5</v>
      </c>
      <c r="AV22" s="48">
        <f t="shared" si="10"/>
        <v>9.5</v>
      </c>
    </row>
    <row r="23" ht="15.75" customHeight="1">
      <c r="A23" s="49">
        <v>2023.0</v>
      </c>
      <c r="B23" s="50" t="s">
        <v>59</v>
      </c>
      <c r="C23" s="51" t="s">
        <v>60</v>
      </c>
      <c r="D23" s="61">
        <v>137.0</v>
      </c>
      <c r="E23" s="1" t="s">
        <v>61</v>
      </c>
      <c r="F23" s="59">
        <v>31.0</v>
      </c>
      <c r="G23" s="59">
        <v>19.5</v>
      </c>
      <c r="H23" s="59">
        <v>17.5</v>
      </c>
      <c r="I23" s="59">
        <v>12.0</v>
      </c>
      <c r="J23" s="59">
        <v>10.0</v>
      </c>
      <c r="K23" s="59">
        <v>59.5</v>
      </c>
      <c r="L23" s="59">
        <v>90.0</v>
      </c>
      <c r="M23" s="53">
        <f t="shared" si="19"/>
        <v>92.96875</v>
      </c>
      <c r="N23" s="53">
        <f t="shared" si="20"/>
        <v>87.37864078</v>
      </c>
      <c r="O23" s="54">
        <f t="shared" si="21"/>
        <v>2.621359223</v>
      </c>
      <c r="P23" s="41">
        <v>31.0</v>
      </c>
      <c r="Q23" s="41">
        <v>17.5</v>
      </c>
      <c r="R23" s="41">
        <v>17.5</v>
      </c>
      <c r="S23" s="41">
        <v>8.0</v>
      </c>
      <c r="T23" s="41">
        <v>7.0</v>
      </c>
      <c r="U23" s="41">
        <v>55.5</v>
      </c>
      <c r="V23" s="41">
        <v>81.0</v>
      </c>
      <c r="W23" s="42">
        <f t="shared" si="1"/>
        <v>86.71875</v>
      </c>
      <c r="X23" s="42">
        <f t="shared" si="2"/>
        <v>78.6407767</v>
      </c>
      <c r="Y23" s="43">
        <f t="shared" si="3"/>
        <v>-2.359223301</v>
      </c>
      <c r="Z23" s="44"/>
      <c r="AA23" s="45">
        <v>56.0</v>
      </c>
      <c r="AB23" s="46">
        <v>23.5</v>
      </c>
      <c r="AC23" s="46">
        <v>16.0</v>
      </c>
      <c r="AD23" s="46">
        <v>16.0</v>
      </c>
      <c r="AE23" s="46">
        <v>7.5</v>
      </c>
      <c r="AF23" s="46">
        <v>7.0</v>
      </c>
      <c r="AG23" s="46">
        <f t="shared" ref="AG23:AG25" si="24">SUM(AB23:AF23)</f>
        <v>70</v>
      </c>
      <c r="AH23" s="42">
        <f t="shared" ref="AH23:AH25" si="25">AG23/1.03</f>
        <v>67.96116505</v>
      </c>
      <c r="AI23" s="43">
        <f t="shared" ref="AI23:AI25" si="26">AH23-AG23</f>
        <v>-2.038834951</v>
      </c>
      <c r="AJ23" s="44"/>
      <c r="AK23" s="45">
        <v>56.0</v>
      </c>
      <c r="AL23" s="41">
        <v>27.0</v>
      </c>
      <c r="AM23" s="41">
        <v>21.0</v>
      </c>
      <c r="AN23" s="41">
        <v>13.0</v>
      </c>
      <c r="AO23" s="41">
        <v>2.0</v>
      </c>
      <c r="AP23" s="41">
        <v>6.0</v>
      </c>
      <c r="AQ23" s="41">
        <v>69.0</v>
      </c>
      <c r="AR23" s="42">
        <f t="shared" si="22"/>
        <v>67.64705882</v>
      </c>
      <c r="AS23" s="43">
        <f t="shared" si="23"/>
        <v>-1.352941176</v>
      </c>
      <c r="AT23" s="47"/>
      <c r="AU23" s="48">
        <f t="shared" si="9"/>
        <v>11</v>
      </c>
      <c r="AV23" s="48">
        <f t="shared" si="10"/>
        <v>12</v>
      </c>
    </row>
    <row r="24" ht="15.75" customHeight="1">
      <c r="A24" s="49">
        <v>2023.0</v>
      </c>
      <c r="B24" s="50" t="s">
        <v>62</v>
      </c>
      <c r="C24" s="56" t="s">
        <v>63</v>
      </c>
      <c r="D24" s="55">
        <v>132.0</v>
      </c>
      <c r="E24" s="1" t="s">
        <v>64</v>
      </c>
      <c r="F24" s="41">
        <v>33.0</v>
      </c>
      <c r="G24" s="41">
        <v>18.5</v>
      </c>
      <c r="H24" s="41">
        <v>18.5</v>
      </c>
      <c r="I24" s="41">
        <v>11.0</v>
      </c>
      <c r="J24" s="41">
        <v>11.0</v>
      </c>
      <c r="K24" s="41">
        <v>59.0</v>
      </c>
      <c r="L24" s="41">
        <v>92.0</v>
      </c>
      <c r="M24" s="53">
        <f t="shared" si="19"/>
        <v>92.1875</v>
      </c>
      <c r="N24" s="53">
        <f t="shared" si="20"/>
        <v>89.32038835</v>
      </c>
      <c r="O24" s="54">
        <f t="shared" si="21"/>
        <v>2.67961165</v>
      </c>
      <c r="P24" s="41">
        <v>33.5</v>
      </c>
      <c r="Q24" s="41">
        <v>17.5</v>
      </c>
      <c r="R24" s="41">
        <v>17.5</v>
      </c>
      <c r="S24" s="41">
        <v>8.0</v>
      </c>
      <c r="T24" s="41">
        <v>11.0</v>
      </c>
      <c r="U24" s="41">
        <v>56.0</v>
      </c>
      <c r="V24" s="41">
        <v>87.5</v>
      </c>
      <c r="W24" s="42">
        <f t="shared" si="1"/>
        <v>87.5</v>
      </c>
      <c r="X24" s="42">
        <f t="shared" si="2"/>
        <v>84.95145631</v>
      </c>
      <c r="Y24" s="43">
        <f t="shared" si="3"/>
        <v>-2.548543689</v>
      </c>
      <c r="Z24" s="44"/>
      <c r="AA24" s="45">
        <v>57.0</v>
      </c>
      <c r="AB24" s="46">
        <v>19.0</v>
      </c>
      <c r="AC24" s="46">
        <v>10.5</v>
      </c>
      <c r="AD24" s="46">
        <v>16.0</v>
      </c>
      <c r="AE24" s="46">
        <v>12.5</v>
      </c>
      <c r="AF24" s="46">
        <v>9.0</v>
      </c>
      <c r="AG24" s="46">
        <f t="shared" si="24"/>
        <v>67</v>
      </c>
      <c r="AH24" s="42">
        <f t="shared" si="25"/>
        <v>65.04854369</v>
      </c>
      <c r="AI24" s="43">
        <f t="shared" si="26"/>
        <v>-1.951456311</v>
      </c>
      <c r="AJ24" s="44"/>
      <c r="AK24" s="45">
        <v>57.0</v>
      </c>
      <c r="AL24" s="41">
        <v>22.0</v>
      </c>
      <c r="AM24" s="41">
        <v>9.0</v>
      </c>
      <c r="AN24" s="41">
        <v>12.0</v>
      </c>
      <c r="AO24" s="41">
        <v>9.0</v>
      </c>
      <c r="AP24" s="41">
        <v>8.0</v>
      </c>
      <c r="AQ24" s="41">
        <v>60.0</v>
      </c>
      <c r="AR24" s="42">
        <f t="shared" si="22"/>
        <v>58.82352941</v>
      </c>
      <c r="AS24" s="43">
        <f t="shared" si="23"/>
        <v>-1.176470588</v>
      </c>
      <c r="AT24" s="47"/>
      <c r="AU24" s="48">
        <f t="shared" si="9"/>
        <v>20.5</v>
      </c>
      <c r="AV24" s="48">
        <f t="shared" si="10"/>
        <v>27.5</v>
      </c>
    </row>
    <row r="25" ht="15.75" customHeight="1">
      <c r="A25" s="34">
        <v>2023.0</v>
      </c>
      <c r="B25" s="50" t="s">
        <v>65</v>
      </c>
      <c r="C25" s="56" t="s">
        <v>66</v>
      </c>
      <c r="D25" s="55">
        <v>35.0</v>
      </c>
      <c r="E25" s="1" t="s">
        <v>67</v>
      </c>
      <c r="F25" s="41">
        <v>30.0</v>
      </c>
      <c r="G25" s="41">
        <v>14.0</v>
      </c>
      <c r="H25" s="41">
        <v>13.5</v>
      </c>
      <c r="I25" s="41">
        <v>10.5</v>
      </c>
      <c r="J25" s="41">
        <v>10.0</v>
      </c>
      <c r="K25" s="41">
        <v>55.0</v>
      </c>
      <c r="L25" s="41">
        <v>78.0</v>
      </c>
      <c r="M25" s="53">
        <f t="shared" si="19"/>
        <v>85.9375</v>
      </c>
      <c r="N25" s="53">
        <f t="shared" si="20"/>
        <v>75.72815534</v>
      </c>
      <c r="O25" s="54">
        <f t="shared" si="21"/>
        <v>2.27184466</v>
      </c>
      <c r="P25" s="41">
        <v>31.0</v>
      </c>
      <c r="Q25" s="41">
        <v>13.5</v>
      </c>
      <c r="R25" s="41">
        <v>19.0</v>
      </c>
      <c r="S25" s="41">
        <v>12.5</v>
      </c>
      <c r="T25" s="41">
        <v>11.0</v>
      </c>
      <c r="U25" s="41">
        <v>56.5</v>
      </c>
      <c r="V25" s="41">
        <v>87.0</v>
      </c>
      <c r="W25" s="42">
        <f t="shared" si="1"/>
        <v>88.28125</v>
      </c>
      <c r="X25" s="42">
        <f t="shared" si="2"/>
        <v>84.46601942</v>
      </c>
      <c r="Y25" s="43">
        <f t="shared" si="3"/>
        <v>-2.533980583</v>
      </c>
      <c r="Z25" s="44"/>
      <c r="AA25" s="45">
        <v>68.0</v>
      </c>
      <c r="AB25" s="46">
        <v>18.0</v>
      </c>
      <c r="AC25" s="46">
        <v>14.0</v>
      </c>
      <c r="AD25" s="46">
        <v>14.0</v>
      </c>
      <c r="AE25" s="46">
        <v>8.0</v>
      </c>
      <c r="AF25" s="46">
        <v>5.5</v>
      </c>
      <c r="AG25" s="46">
        <f t="shared" si="24"/>
        <v>59.5</v>
      </c>
      <c r="AH25" s="42">
        <f t="shared" si="25"/>
        <v>57.76699029</v>
      </c>
      <c r="AI25" s="43">
        <f t="shared" si="26"/>
        <v>-1.733009709</v>
      </c>
      <c r="AJ25" s="44"/>
      <c r="AK25" s="45">
        <v>68.0</v>
      </c>
      <c r="AL25" s="41">
        <v>23.0</v>
      </c>
      <c r="AM25" s="41">
        <v>13.0</v>
      </c>
      <c r="AN25" s="41">
        <v>9.0</v>
      </c>
      <c r="AO25" s="41">
        <v>8.0</v>
      </c>
      <c r="AP25" s="41">
        <v>6.0</v>
      </c>
      <c r="AQ25" s="41">
        <v>59.0</v>
      </c>
      <c r="AR25" s="42">
        <f t="shared" si="22"/>
        <v>57.84313725</v>
      </c>
      <c r="AS25" s="43">
        <f t="shared" si="23"/>
        <v>-1.156862745</v>
      </c>
      <c r="AT25" s="47"/>
      <c r="AU25" s="48">
        <f t="shared" si="9"/>
        <v>27.5</v>
      </c>
      <c r="AV25" s="48">
        <f t="shared" si="10"/>
        <v>28</v>
      </c>
    </row>
    <row r="26" ht="15.75" customHeight="1">
      <c r="A26" s="49">
        <v>2023.0</v>
      </c>
      <c r="B26" s="50" t="s">
        <v>36</v>
      </c>
      <c r="C26" s="56" t="s">
        <v>37</v>
      </c>
      <c r="D26" s="55">
        <v>93.0</v>
      </c>
      <c r="E26" s="1" t="s">
        <v>68</v>
      </c>
      <c r="F26" s="41">
        <v>32.0</v>
      </c>
      <c r="G26" s="41">
        <v>20.5</v>
      </c>
      <c r="H26" s="41">
        <v>16.0</v>
      </c>
      <c r="I26" s="41">
        <v>12.5</v>
      </c>
      <c r="J26" s="41">
        <v>9.5</v>
      </c>
      <c r="K26" s="41">
        <v>61.5</v>
      </c>
      <c r="L26" s="41">
        <v>90.5</v>
      </c>
      <c r="M26" s="53">
        <f t="shared" si="19"/>
        <v>96.09375</v>
      </c>
      <c r="N26" s="53">
        <f t="shared" si="20"/>
        <v>87.86407767</v>
      </c>
      <c r="O26" s="54">
        <f t="shared" si="21"/>
        <v>2.63592233</v>
      </c>
      <c r="P26" s="41">
        <v>34.0</v>
      </c>
      <c r="Q26" s="41">
        <v>18.5</v>
      </c>
      <c r="R26" s="41">
        <v>16.0</v>
      </c>
      <c r="S26" s="41">
        <v>10.5</v>
      </c>
      <c r="T26" s="41">
        <v>9.5</v>
      </c>
      <c r="U26" s="41">
        <v>56.5</v>
      </c>
      <c r="V26" s="41">
        <v>88.5</v>
      </c>
      <c r="W26" s="42">
        <f t="shared" si="1"/>
        <v>88.28125</v>
      </c>
      <c r="X26" s="42">
        <f t="shared" si="2"/>
        <v>85.9223301</v>
      </c>
      <c r="Y26" s="43">
        <f t="shared" si="3"/>
        <v>-2.577669903</v>
      </c>
      <c r="Z26" s="44"/>
      <c r="AA26" s="45">
        <v>75.0</v>
      </c>
      <c r="AB26" s="60"/>
      <c r="AC26" s="60"/>
      <c r="AD26" s="60"/>
      <c r="AE26" s="60"/>
      <c r="AF26" s="60"/>
      <c r="AG26" s="60"/>
      <c r="AH26" s="60"/>
      <c r="AI26" s="60"/>
      <c r="AJ26" s="44"/>
      <c r="AK26" s="45">
        <v>75.0</v>
      </c>
      <c r="AL26" s="41">
        <v>18.0</v>
      </c>
      <c r="AM26" s="41">
        <v>13.0</v>
      </c>
      <c r="AN26" s="41">
        <v>14.0</v>
      </c>
      <c r="AO26" s="41">
        <v>7.0</v>
      </c>
      <c r="AP26" s="41">
        <v>6.0</v>
      </c>
      <c r="AQ26" s="41">
        <v>58.0</v>
      </c>
      <c r="AR26" s="42">
        <f t="shared" si="22"/>
        <v>56.8627451</v>
      </c>
      <c r="AS26" s="43">
        <f t="shared" si="23"/>
        <v>-1.137254902</v>
      </c>
      <c r="AT26" s="47"/>
      <c r="AU26" s="48">
        <f t="shared" si="9"/>
        <v>88.5</v>
      </c>
      <c r="AV26" s="48">
        <f t="shared" si="10"/>
        <v>30.5</v>
      </c>
    </row>
    <row r="27" ht="15.75" customHeight="1">
      <c r="A27" s="49">
        <v>2023.0</v>
      </c>
      <c r="B27" s="50" t="s">
        <v>40</v>
      </c>
      <c r="C27" s="56" t="s">
        <v>41</v>
      </c>
      <c r="D27" s="55">
        <v>96.0</v>
      </c>
      <c r="E27" s="1" t="s">
        <v>69</v>
      </c>
      <c r="F27" s="41">
        <v>30.0</v>
      </c>
      <c r="G27" s="41">
        <v>18.0</v>
      </c>
      <c r="H27" s="41">
        <v>18.5</v>
      </c>
      <c r="I27" s="41">
        <v>13.5</v>
      </c>
      <c r="J27" s="62">
        <v>11.0</v>
      </c>
      <c r="K27" s="41">
        <v>59.0</v>
      </c>
      <c r="L27" s="41">
        <v>91.0</v>
      </c>
      <c r="M27" s="53">
        <f t="shared" si="19"/>
        <v>92.1875</v>
      </c>
      <c r="N27" s="53">
        <f t="shared" si="20"/>
        <v>88.34951456</v>
      </c>
      <c r="O27" s="54">
        <f t="shared" si="21"/>
        <v>2.650485437</v>
      </c>
      <c r="P27" s="41">
        <v>29.5</v>
      </c>
      <c r="Q27" s="41">
        <v>18.0</v>
      </c>
      <c r="R27" s="41">
        <v>16.0</v>
      </c>
      <c r="S27" s="41">
        <v>11.5</v>
      </c>
      <c r="T27" s="41">
        <v>11.0</v>
      </c>
      <c r="U27" s="41">
        <v>56.5</v>
      </c>
      <c r="V27" s="41">
        <v>86.0</v>
      </c>
      <c r="W27" s="42">
        <f t="shared" si="1"/>
        <v>88.28125</v>
      </c>
      <c r="X27" s="42">
        <f t="shared" si="2"/>
        <v>83.49514563</v>
      </c>
      <c r="Y27" s="43">
        <f t="shared" si="3"/>
        <v>-2.504854369</v>
      </c>
      <c r="Z27" s="44"/>
      <c r="AA27" s="45">
        <v>85.0</v>
      </c>
      <c r="AB27" s="46">
        <v>25.5</v>
      </c>
      <c r="AC27" s="46">
        <v>9.5</v>
      </c>
      <c r="AD27" s="46">
        <v>14.0</v>
      </c>
      <c r="AE27" s="46">
        <v>10.0</v>
      </c>
      <c r="AF27" s="46">
        <v>7.5</v>
      </c>
      <c r="AG27" s="46">
        <f t="shared" ref="AG27:AG51" si="27">SUM(AB27:AF27)</f>
        <v>66.5</v>
      </c>
      <c r="AH27" s="42">
        <f t="shared" ref="AH27:AH51" si="28">AG27/1.03</f>
        <v>64.5631068</v>
      </c>
      <c r="AI27" s="43">
        <f t="shared" ref="AI27:AI51" si="29">AH27-AG27</f>
        <v>-1.936893204</v>
      </c>
      <c r="AJ27" s="44"/>
      <c r="AK27" s="45">
        <v>85.0</v>
      </c>
      <c r="AL27" s="41">
        <v>22.0</v>
      </c>
      <c r="AM27" s="41">
        <v>9.0</v>
      </c>
      <c r="AN27" s="41">
        <v>18.0</v>
      </c>
      <c r="AO27" s="41">
        <v>5.0</v>
      </c>
      <c r="AP27" s="41">
        <v>6.0</v>
      </c>
      <c r="AQ27" s="41">
        <v>60.0</v>
      </c>
      <c r="AR27" s="42">
        <f t="shared" si="22"/>
        <v>58.82352941</v>
      </c>
      <c r="AS27" s="43">
        <f t="shared" si="23"/>
        <v>-1.176470588</v>
      </c>
      <c r="AT27" s="47"/>
      <c r="AU27" s="48">
        <f t="shared" si="9"/>
        <v>19.5</v>
      </c>
      <c r="AV27" s="48">
        <f t="shared" si="10"/>
        <v>26</v>
      </c>
    </row>
    <row r="28" ht="15.75" customHeight="1">
      <c r="A28" s="34">
        <v>2023.0</v>
      </c>
      <c r="B28" s="50" t="s">
        <v>36</v>
      </c>
      <c r="C28" s="56" t="s">
        <v>37</v>
      </c>
      <c r="D28" s="55">
        <v>145.0</v>
      </c>
      <c r="E28" s="38" t="s">
        <v>70</v>
      </c>
      <c r="F28" s="39"/>
      <c r="G28" s="39"/>
      <c r="H28" s="39"/>
      <c r="I28" s="39"/>
      <c r="J28" s="39"/>
      <c r="K28" s="39"/>
      <c r="L28" s="39"/>
      <c r="M28" s="40"/>
      <c r="N28" s="40"/>
      <c r="O28" s="40"/>
      <c r="P28" s="41">
        <v>31.5</v>
      </c>
      <c r="Q28" s="41">
        <v>18.0</v>
      </c>
      <c r="R28" s="41">
        <v>18.0</v>
      </c>
      <c r="S28" s="41">
        <v>9.0</v>
      </c>
      <c r="T28" s="41">
        <v>10.5</v>
      </c>
      <c r="U28" s="41">
        <v>56.5</v>
      </c>
      <c r="V28" s="41">
        <v>87.0</v>
      </c>
      <c r="W28" s="42">
        <f t="shared" si="1"/>
        <v>88.28125</v>
      </c>
      <c r="X28" s="42">
        <f t="shared" si="2"/>
        <v>84.46601942</v>
      </c>
      <c r="Y28" s="43">
        <f t="shared" si="3"/>
        <v>-2.533980583</v>
      </c>
      <c r="Z28" s="44"/>
      <c r="AA28" s="45">
        <v>88.0</v>
      </c>
      <c r="AB28" s="46">
        <v>22.5</v>
      </c>
      <c r="AC28" s="46">
        <v>14.0</v>
      </c>
      <c r="AD28" s="46">
        <v>17.0</v>
      </c>
      <c r="AE28" s="46">
        <v>11.0</v>
      </c>
      <c r="AF28" s="46">
        <v>8.0</v>
      </c>
      <c r="AG28" s="46">
        <f t="shared" si="27"/>
        <v>72.5</v>
      </c>
      <c r="AH28" s="42">
        <f t="shared" si="28"/>
        <v>70.38834951</v>
      </c>
      <c r="AI28" s="43">
        <f t="shared" si="29"/>
        <v>-2.111650485</v>
      </c>
      <c r="AJ28" s="44"/>
      <c r="AK28" s="45">
        <v>88.0</v>
      </c>
      <c r="AL28" s="41">
        <v>25.0</v>
      </c>
      <c r="AM28" s="41">
        <v>11.0</v>
      </c>
      <c r="AN28" s="41">
        <v>11.0</v>
      </c>
      <c r="AO28" s="41">
        <v>6.0</v>
      </c>
      <c r="AP28" s="41">
        <v>8.0</v>
      </c>
      <c r="AQ28" s="41">
        <v>61.0</v>
      </c>
      <c r="AR28" s="42">
        <f t="shared" si="22"/>
        <v>59.80392157</v>
      </c>
      <c r="AS28" s="43">
        <f t="shared" si="23"/>
        <v>-1.196078431</v>
      </c>
      <c r="AT28" s="47"/>
      <c r="AU28" s="48">
        <f t="shared" si="9"/>
        <v>14.5</v>
      </c>
      <c r="AV28" s="48">
        <f t="shared" si="10"/>
        <v>26</v>
      </c>
    </row>
    <row r="29" ht="15.75" customHeight="1">
      <c r="A29" s="49">
        <v>2023.0</v>
      </c>
      <c r="B29" s="50" t="s">
        <v>71</v>
      </c>
      <c r="C29" s="56" t="s">
        <v>72</v>
      </c>
      <c r="D29" s="55">
        <v>57.0</v>
      </c>
      <c r="E29" s="1" t="s">
        <v>73</v>
      </c>
      <c r="F29" s="41">
        <v>30.0</v>
      </c>
      <c r="G29" s="41">
        <v>20.5</v>
      </c>
      <c r="H29" s="41">
        <v>14.5</v>
      </c>
      <c r="I29" s="41">
        <v>12.5</v>
      </c>
      <c r="J29" s="41">
        <v>11.0</v>
      </c>
      <c r="K29" s="41">
        <v>59.0</v>
      </c>
      <c r="L29" s="41">
        <v>88.5</v>
      </c>
      <c r="M29" s="53">
        <f t="shared" ref="M29:M30" si="30">K29/0.64</f>
        <v>92.1875</v>
      </c>
      <c r="N29" s="53">
        <f t="shared" ref="N29:N30" si="31">L29/1.03</f>
        <v>85.9223301</v>
      </c>
      <c r="O29" s="54">
        <f t="shared" ref="O29:O30" si="32">L29-N29</f>
        <v>2.577669903</v>
      </c>
      <c r="P29" s="41">
        <v>30.0</v>
      </c>
      <c r="Q29" s="41">
        <v>19.0</v>
      </c>
      <c r="R29" s="41">
        <v>17.0</v>
      </c>
      <c r="S29" s="41">
        <v>10.0</v>
      </c>
      <c r="T29" s="41">
        <v>10.0</v>
      </c>
      <c r="U29" s="41">
        <v>57.0</v>
      </c>
      <c r="V29" s="41">
        <v>86.0</v>
      </c>
      <c r="W29" s="42">
        <f t="shared" si="1"/>
        <v>89.0625</v>
      </c>
      <c r="X29" s="42">
        <f t="shared" si="2"/>
        <v>83.49514563</v>
      </c>
      <c r="Y29" s="43">
        <f t="shared" si="3"/>
        <v>-2.504854369</v>
      </c>
      <c r="Z29" s="44"/>
      <c r="AA29" s="45">
        <v>90.0</v>
      </c>
      <c r="AB29" s="46">
        <v>31.0</v>
      </c>
      <c r="AC29" s="46">
        <v>17.5</v>
      </c>
      <c r="AD29" s="46">
        <v>16.5</v>
      </c>
      <c r="AE29" s="46">
        <v>10.0</v>
      </c>
      <c r="AF29" s="46">
        <v>11.0</v>
      </c>
      <c r="AG29" s="46">
        <f t="shared" si="27"/>
        <v>86</v>
      </c>
      <c r="AH29" s="42">
        <f t="shared" si="28"/>
        <v>83.49514563</v>
      </c>
      <c r="AI29" s="43">
        <f t="shared" si="29"/>
        <v>-2.504854369</v>
      </c>
      <c r="AJ29" s="44"/>
      <c r="AK29" s="45">
        <v>90.0</v>
      </c>
      <c r="AL29" s="41">
        <v>36.0</v>
      </c>
      <c r="AM29" s="41">
        <v>24.0</v>
      </c>
      <c r="AN29" s="41">
        <v>19.0</v>
      </c>
      <c r="AO29" s="41">
        <v>11.0</v>
      </c>
      <c r="AP29" s="41">
        <v>11.0</v>
      </c>
      <c r="AQ29" s="41">
        <v>101.0</v>
      </c>
      <c r="AR29" s="42">
        <f t="shared" si="22"/>
        <v>99.01960784</v>
      </c>
      <c r="AS29" s="43">
        <f t="shared" si="23"/>
        <v>-1.980392157</v>
      </c>
      <c r="AT29" s="47"/>
      <c r="AU29" s="48">
        <f t="shared" si="9"/>
        <v>0</v>
      </c>
      <c r="AV29" s="48">
        <f t="shared" si="10"/>
        <v>-15</v>
      </c>
    </row>
    <row r="30" ht="15.75" customHeight="1">
      <c r="A30" s="49">
        <v>2023.0</v>
      </c>
      <c r="B30" s="50" t="s">
        <v>47</v>
      </c>
      <c r="C30" s="56" t="s">
        <v>48</v>
      </c>
      <c r="D30" s="55">
        <v>68.0</v>
      </c>
      <c r="E30" s="1" t="s">
        <v>74</v>
      </c>
      <c r="F30" s="41">
        <v>29.5</v>
      </c>
      <c r="G30" s="41">
        <v>16.5</v>
      </c>
      <c r="H30" s="41">
        <v>14.5</v>
      </c>
      <c r="I30" s="41">
        <v>10.0</v>
      </c>
      <c r="J30" s="41">
        <v>6.5</v>
      </c>
      <c r="K30" s="41">
        <v>58.0</v>
      </c>
      <c r="L30" s="41">
        <v>77.0</v>
      </c>
      <c r="M30" s="53">
        <f t="shared" si="30"/>
        <v>90.625</v>
      </c>
      <c r="N30" s="53">
        <f t="shared" si="31"/>
        <v>74.75728155</v>
      </c>
      <c r="O30" s="54">
        <f t="shared" si="32"/>
        <v>2.242718447</v>
      </c>
      <c r="P30" s="41">
        <v>29.0</v>
      </c>
      <c r="Q30" s="41">
        <v>15.0</v>
      </c>
      <c r="R30" s="41">
        <v>17.5</v>
      </c>
      <c r="S30" s="41">
        <v>10.0</v>
      </c>
      <c r="T30" s="41">
        <v>6.5</v>
      </c>
      <c r="U30" s="41">
        <v>57.0</v>
      </c>
      <c r="V30" s="41">
        <v>78.0</v>
      </c>
      <c r="W30" s="42">
        <f t="shared" si="1"/>
        <v>89.0625</v>
      </c>
      <c r="X30" s="42">
        <f t="shared" si="2"/>
        <v>75.72815534</v>
      </c>
      <c r="Y30" s="43">
        <f t="shared" si="3"/>
        <v>-2.27184466</v>
      </c>
      <c r="Z30" s="44"/>
      <c r="AA30" s="45">
        <v>93.0</v>
      </c>
      <c r="AB30" s="46">
        <v>27.0</v>
      </c>
      <c r="AC30" s="46">
        <v>18.0</v>
      </c>
      <c r="AD30" s="46">
        <v>12.5</v>
      </c>
      <c r="AE30" s="46">
        <v>4.5</v>
      </c>
      <c r="AF30" s="46">
        <v>10.0</v>
      </c>
      <c r="AG30" s="46">
        <f t="shared" si="27"/>
        <v>72</v>
      </c>
      <c r="AH30" s="42">
        <f t="shared" si="28"/>
        <v>69.90291262</v>
      </c>
      <c r="AI30" s="43">
        <f t="shared" si="29"/>
        <v>-2.097087379</v>
      </c>
      <c r="AJ30" s="44"/>
      <c r="AK30" s="45">
        <v>93.0</v>
      </c>
      <c r="AL30" s="41">
        <v>25.0</v>
      </c>
      <c r="AM30" s="41">
        <v>16.0</v>
      </c>
      <c r="AN30" s="41">
        <v>13.0</v>
      </c>
      <c r="AO30" s="41">
        <v>7.0</v>
      </c>
      <c r="AP30" s="41">
        <v>7.0</v>
      </c>
      <c r="AQ30" s="41">
        <v>68.0</v>
      </c>
      <c r="AR30" s="42">
        <f t="shared" si="22"/>
        <v>66.66666667</v>
      </c>
      <c r="AS30" s="43">
        <f t="shared" si="23"/>
        <v>-1.333333333</v>
      </c>
      <c r="AT30" s="47"/>
      <c r="AU30" s="48">
        <f t="shared" si="9"/>
        <v>6</v>
      </c>
      <c r="AV30" s="48">
        <f t="shared" si="10"/>
        <v>10</v>
      </c>
    </row>
    <row r="31" ht="15.75" customHeight="1">
      <c r="A31" s="34">
        <v>2023.0</v>
      </c>
      <c r="B31" s="50" t="s">
        <v>26</v>
      </c>
      <c r="C31" s="51" t="s">
        <v>27</v>
      </c>
      <c r="D31" s="55" t="s">
        <v>75</v>
      </c>
      <c r="E31" s="38" t="s">
        <v>76</v>
      </c>
      <c r="F31" s="39"/>
      <c r="G31" s="39"/>
      <c r="H31" s="39"/>
      <c r="I31" s="39"/>
      <c r="J31" s="39"/>
      <c r="K31" s="39"/>
      <c r="L31" s="39"/>
      <c r="M31" s="40"/>
      <c r="N31" s="40"/>
      <c r="O31" s="40"/>
      <c r="P31" s="41">
        <v>30.0</v>
      </c>
      <c r="Q31" s="41">
        <v>18.5</v>
      </c>
      <c r="R31" s="41">
        <v>17.0</v>
      </c>
      <c r="S31" s="41">
        <v>11.5</v>
      </c>
      <c r="T31" s="41">
        <v>10.0</v>
      </c>
      <c r="U31" s="41">
        <v>57.0</v>
      </c>
      <c r="V31" s="41">
        <v>87.0</v>
      </c>
      <c r="W31" s="42">
        <f t="shared" si="1"/>
        <v>89.0625</v>
      </c>
      <c r="X31" s="42">
        <f t="shared" si="2"/>
        <v>84.46601942</v>
      </c>
      <c r="Y31" s="43">
        <f t="shared" si="3"/>
        <v>-2.533980583</v>
      </c>
      <c r="Z31" s="44"/>
      <c r="AA31" s="45">
        <v>96.0</v>
      </c>
      <c r="AB31" s="46">
        <v>32.5</v>
      </c>
      <c r="AC31" s="46">
        <v>21.0</v>
      </c>
      <c r="AD31" s="46">
        <v>16.5</v>
      </c>
      <c r="AE31" s="46">
        <v>9.5</v>
      </c>
      <c r="AF31" s="46">
        <v>11.0</v>
      </c>
      <c r="AG31" s="46">
        <f t="shared" si="27"/>
        <v>90.5</v>
      </c>
      <c r="AH31" s="42">
        <f t="shared" si="28"/>
        <v>87.86407767</v>
      </c>
      <c r="AI31" s="43">
        <f t="shared" si="29"/>
        <v>-2.63592233</v>
      </c>
      <c r="AJ31" s="44"/>
      <c r="AK31" s="45">
        <v>96.0</v>
      </c>
      <c r="AL31" s="41">
        <v>33.0</v>
      </c>
      <c r="AM31" s="41">
        <v>12.0</v>
      </c>
      <c r="AN31" s="41">
        <v>18.0</v>
      </c>
      <c r="AO31" s="41">
        <v>10.0</v>
      </c>
      <c r="AP31" s="41">
        <v>9.0</v>
      </c>
      <c r="AQ31" s="41">
        <v>82.0</v>
      </c>
      <c r="AR31" s="42">
        <f t="shared" si="22"/>
        <v>80.39215686</v>
      </c>
      <c r="AS31" s="43">
        <f t="shared" si="23"/>
        <v>-1.607843137</v>
      </c>
      <c r="AT31" s="47"/>
      <c r="AU31" s="48">
        <f t="shared" si="9"/>
        <v>-3.5</v>
      </c>
      <c r="AV31" s="48">
        <f t="shared" si="10"/>
        <v>5</v>
      </c>
    </row>
    <row r="32" ht="15.75" customHeight="1">
      <c r="A32" s="49">
        <v>2023.0</v>
      </c>
      <c r="B32" s="50" t="s">
        <v>71</v>
      </c>
      <c r="C32" s="56" t="s">
        <v>72</v>
      </c>
      <c r="D32" s="55">
        <v>147.0</v>
      </c>
      <c r="E32" s="1" t="s">
        <v>77</v>
      </c>
      <c r="F32" s="41">
        <v>33.5</v>
      </c>
      <c r="G32" s="41">
        <v>16.5</v>
      </c>
      <c r="H32" s="41">
        <v>16.0</v>
      </c>
      <c r="I32" s="41">
        <v>10.0</v>
      </c>
      <c r="J32" s="41">
        <v>10.0</v>
      </c>
      <c r="K32" s="41">
        <v>56.0</v>
      </c>
      <c r="L32" s="41">
        <v>86.0</v>
      </c>
      <c r="M32" s="53">
        <f t="shared" ref="M32:M33" si="33">K32/0.64</f>
        <v>87.5</v>
      </c>
      <c r="N32" s="53">
        <f t="shared" ref="N32:N33" si="34">L32/1.03</f>
        <v>83.49514563</v>
      </c>
      <c r="O32" s="54">
        <f t="shared" ref="O32:O33" si="35">L32-N32</f>
        <v>2.504854369</v>
      </c>
      <c r="P32" s="41">
        <v>29.5</v>
      </c>
      <c r="Q32" s="41">
        <v>19.5</v>
      </c>
      <c r="R32" s="41">
        <v>17.0</v>
      </c>
      <c r="S32" s="41">
        <v>12.5</v>
      </c>
      <c r="T32" s="41">
        <v>9.5</v>
      </c>
      <c r="U32" s="41">
        <v>57.0</v>
      </c>
      <c r="V32" s="41">
        <v>88.0</v>
      </c>
      <c r="W32" s="42">
        <f t="shared" si="1"/>
        <v>89.0625</v>
      </c>
      <c r="X32" s="42">
        <f t="shared" si="2"/>
        <v>85.4368932</v>
      </c>
      <c r="Y32" s="43">
        <f t="shared" si="3"/>
        <v>-2.563106796</v>
      </c>
      <c r="Z32" s="44"/>
      <c r="AA32" s="45">
        <v>98.0</v>
      </c>
      <c r="AB32" s="46">
        <v>32.5</v>
      </c>
      <c r="AC32" s="46">
        <v>17.0</v>
      </c>
      <c r="AD32" s="46">
        <v>16.5</v>
      </c>
      <c r="AE32" s="46">
        <v>9.5</v>
      </c>
      <c r="AF32" s="46">
        <v>10.0</v>
      </c>
      <c r="AG32" s="46">
        <f t="shared" si="27"/>
        <v>85.5</v>
      </c>
      <c r="AH32" s="42">
        <f t="shared" si="28"/>
        <v>83.00970874</v>
      </c>
      <c r="AI32" s="43">
        <f t="shared" si="29"/>
        <v>-2.490291262</v>
      </c>
      <c r="AJ32" s="44"/>
      <c r="AK32" s="45">
        <v>98.0</v>
      </c>
      <c r="AL32" s="41">
        <v>33.0</v>
      </c>
      <c r="AM32" s="41">
        <v>24.0</v>
      </c>
      <c r="AN32" s="63">
        <v>19.0</v>
      </c>
      <c r="AO32" s="41">
        <v>8.0</v>
      </c>
      <c r="AP32" s="41">
        <v>8.0</v>
      </c>
      <c r="AQ32" s="41">
        <v>92.0</v>
      </c>
      <c r="AR32" s="42">
        <f t="shared" si="22"/>
        <v>90.19607843</v>
      </c>
      <c r="AS32" s="43">
        <f t="shared" si="23"/>
        <v>-1.803921569</v>
      </c>
      <c r="AT32" s="47"/>
      <c r="AU32" s="48">
        <f t="shared" si="9"/>
        <v>2.5</v>
      </c>
      <c r="AV32" s="48">
        <f t="shared" si="10"/>
        <v>-4</v>
      </c>
    </row>
    <row r="33" ht="15.75" customHeight="1">
      <c r="A33" s="49">
        <v>2023.0</v>
      </c>
      <c r="B33" s="50" t="s">
        <v>47</v>
      </c>
      <c r="C33" s="56" t="s">
        <v>48</v>
      </c>
      <c r="D33" s="55">
        <v>148.0</v>
      </c>
      <c r="E33" s="1" t="s">
        <v>78</v>
      </c>
      <c r="F33" s="41">
        <v>29.5</v>
      </c>
      <c r="G33" s="41">
        <v>20.5</v>
      </c>
      <c r="H33" s="41">
        <v>17.5</v>
      </c>
      <c r="I33" s="41">
        <v>11.0</v>
      </c>
      <c r="J33" s="41">
        <v>7.5</v>
      </c>
      <c r="K33" s="41">
        <v>60.5</v>
      </c>
      <c r="L33" s="41">
        <v>86.0</v>
      </c>
      <c r="M33" s="53">
        <f t="shared" si="33"/>
        <v>94.53125</v>
      </c>
      <c r="N33" s="53">
        <f t="shared" si="34"/>
        <v>83.49514563</v>
      </c>
      <c r="O33" s="54">
        <f t="shared" si="35"/>
        <v>2.504854369</v>
      </c>
      <c r="P33" s="41">
        <v>28.0</v>
      </c>
      <c r="Q33" s="41">
        <v>14.5</v>
      </c>
      <c r="R33" s="41">
        <v>16.5</v>
      </c>
      <c r="S33" s="41">
        <v>11.0</v>
      </c>
      <c r="T33" s="41">
        <v>7.5</v>
      </c>
      <c r="U33" s="41">
        <v>57.0</v>
      </c>
      <c r="V33" s="41">
        <v>77.5</v>
      </c>
      <c r="W33" s="42">
        <f t="shared" si="1"/>
        <v>89.0625</v>
      </c>
      <c r="X33" s="42">
        <f t="shared" si="2"/>
        <v>75.24271845</v>
      </c>
      <c r="Y33" s="43">
        <f t="shared" si="3"/>
        <v>-2.257281553</v>
      </c>
      <c r="Z33" s="44"/>
      <c r="AA33" s="45">
        <v>100.0</v>
      </c>
      <c r="AB33" s="46">
        <v>29.0</v>
      </c>
      <c r="AC33" s="46">
        <v>12.0</v>
      </c>
      <c r="AD33" s="46">
        <v>15.5</v>
      </c>
      <c r="AE33" s="46">
        <v>9.0</v>
      </c>
      <c r="AF33" s="46">
        <v>9.0</v>
      </c>
      <c r="AG33" s="46">
        <f t="shared" si="27"/>
        <v>74.5</v>
      </c>
      <c r="AH33" s="42">
        <f t="shared" si="28"/>
        <v>72.33009709</v>
      </c>
      <c r="AI33" s="43">
        <f t="shared" si="29"/>
        <v>-2.169902913</v>
      </c>
      <c r="AJ33" s="44"/>
      <c r="AK33" s="45">
        <v>100.0</v>
      </c>
      <c r="AL33" s="41">
        <v>14.0</v>
      </c>
      <c r="AM33" s="41">
        <v>0.0</v>
      </c>
      <c r="AN33" s="41">
        <v>0.0</v>
      </c>
      <c r="AO33" s="41">
        <v>0.0</v>
      </c>
      <c r="AP33" s="41">
        <v>0.0</v>
      </c>
      <c r="AQ33" s="41">
        <v>14.0</v>
      </c>
      <c r="AR33" s="42">
        <f t="shared" si="22"/>
        <v>13.7254902</v>
      </c>
      <c r="AS33" s="43">
        <f t="shared" si="23"/>
        <v>-0.2745098039</v>
      </c>
      <c r="AT33" s="47"/>
      <c r="AU33" s="48">
        <f t="shared" si="9"/>
        <v>3</v>
      </c>
      <c r="AV33" s="48">
        <f t="shared" si="10"/>
        <v>63.5</v>
      </c>
    </row>
    <row r="34" ht="15.75" customHeight="1">
      <c r="A34" s="34">
        <v>2023.0</v>
      </c>
      <c r="B34" s="50" t="s">
        <v>79</v>
      </c>
      <c r="C34" s="56" t="s">
        <v>80</v>
      </c>
      <c r="D34" s="55">
        <v>152.0</v>
      </c>
      <c r="E34" s="38" t="s">
        <v>81</v>
      </c>
      <c r="F34" s="39"/>
      <c r="G34" s="39"/>
      <c r="H34" s="39"/>
      <c r="I34" s="39"/>
      <c r="J34" s="39"/>
      <c r="K34" s="39"/>
      <c r="L34" s="39"/>
      <c r="M34" s="40"/>
      <c r="N34" s="40"/>
      <c r="O34" s="40"/>
      <c r="P34" s="41">
        <v>28.0</v>
      </c>
      <c r="Q34" s="41">
        <v>14.5</v>
      </c>
      <c r="R34" s="41">
        <v>16.5</v>
      </c>
      <c r="S34" s="41">
        <v>13.0</v>
      </c>
      <c r="T34" s="41">
        <v>10.0</v>
      </c>
      <c r="U34" s="41">
        <v>57.0</v>
      </c>
      <c r="V34" s="41">
        <v>82.0</v>
      </c>
      <c r="W34" s="42">
        <f t="shared" si="1"/>
        <v>89.0625</v>
      </c>
      <c r="X34" s="42">
        <f t="shared" si="2"/>
        <v>79.61165049</v>
      </c>
      <c r="Y34" s="43">
        <f t="shared" si="3"/>
        <v>-2.388349515</v>
      </c>
      <c r="Z34" s="44"/>
      <c r="AA34" s="45">
        <v>102.0</v>
      </c>
      <c r="AB34" s="46">
        <v>20.0</v>
      </c>
      <c r="AC34" s="46">
        <v>14.0</v>
      </c>
      <c r="AD34" s="46">
        <v>17.0</v>
      </c>
      <c r="AE34" s="46">
        <v>8.0</v>
      </c>
      <c r="AF34" s="46">
        <v>7.0</v>
      </c>
      <c r="AG34" s="46">
        <f t="shared" si="27"/>
        <v>66</v>
      </c>
      <c r="AH34" s="42">
        <f t="shared" si="28"/>
        <v>64.0776699</v>
      </c>
      <c r="AI34" s="43">
        <f t="shared" si="29"/>
        <v>-1.922330097</v>
      </c>
      <c r="AJ34" s="44"/>
      <c r="AK34" s="45">
        <v>102.0</v>
      </c>
      <c r="AL34" s="41">
        <v>18.0</v>
      </c>
      <c r="AM34" s="41">
        <v>7.0</v>
      </c>
      <c r="AN34" s="41">
        <v>7.0</v>
      </c>
      <c r="AO34" s="41">
        <v>7.0</v>
      </c>
      <c r="AP34" s="41">
        <v>5.0</v>
      </c>
      <c r="AQ34" s="41">
        <v>44.0</v>
      </c>
      <c r="AR34" s="42">
        <f t="shared" si="22"/>
        <v>43.1372549</v>
      </c>
      <c r="AS34" s="43">
        <f t="shared" si="23"/>
        <v>-0.862745098</v>
      </c>
      <c r="AT34" s="47"/>
      <c r="AU34" s="48">
        <f t="shared" si="9"/>
        <v>16</v>
      </c>
      <c r="AV34" s="48">
        <f t="shared" si="10"/>
        <v>38</v>
      </c>
    </row>
    <row r="35" ht="15.75" customHeight="1">
      <c r="A35" s="49">
        <v>2023.0</v>
      </c>
      <c r="B35" s="50" t="s">
        <v>82</v>
      </c>
      <c r="C35" s="51" t="s">
        <v>83</v>
      </c>
      <c r="D35" s="55">
        <v>19.0</v>
      </c>
      <c r="E35" s="1" t="s">
        <v>84</v>
      </c>
      <c r="F35" s="41">
        <v>35.0</v>
      </c>
      <c r="G35" s="41">
        <v>19.5</v>
      </c>
      <c r="H35" s="41">
        <v>17.5</v>
      </c>
      <c r="I35" s="41">
        <v>14.0</v>
      </c>
      <c r="J35" s="41">
        <v>9.0</v>
      </c>
      <c r="K35" s="41">
        <v>60.0</v>
      </c>
      <c r="L35" s="41">
        <v>95.0</v>
      </c>
      <c r="M35" s="53">
        <f t="shared" ref="M35:M37" si="36">K35/0.64</f>
        <v>93.75</v>
      </c>
      <c r="N35" s="53">
        <f t="shared" ref="N35:N37" si="37">L35/1.03</f>
        <v>92.23300971</v>
      </c>
      <c r="O35" s="54">
        <f t="shared" ref="O35:O37" si="38">L35-N35</f>
        <v>2.766990291</v>
      </c>
      <c r="P35" s="41">
        <v>33.0</v>
      </c>
      <c r="Q35" s="41">
        <v>17.0</v>
      </c>
      <c r="R35" s="41">
        <v>17.5</v>
      </c>
      <c r="S35" s="41">
        <v>11.5</v>
      </c>
      <c r="T35" s="41">
        <v>11.0</v>
      </c>
      <c r="U35" s="41">
        <v>57.5</v>
      </c>
      <c r="V35" s="41">
        <v>90.0</v>
      </c>
      <c r="W35" s="42">
        <f t="shared" si="1"/>
        <v>89.84375</v>
      </c>
      <c r="X35" s="42">
        <f t="shared" si="2"/>
        <v>87.37864078</v>
      </c>
      <c r="Y35" s="43">
        <f t="shared" si="3"/>
        <v>-2.621359223</v>
      </c>
      <c r="Z35" s="44"/>
      <c r="AA35" s="45">
        <v>104.0</v>
      </c>
      <c r="AB35" s="46">
        <v>21.0</v>
      </c>
      <c r="AC35" s="46">
        <v>15.0</v>
      </c>
      <c r="AD35" s="46">
        <v>16.0</v>
      </c>
      <c r="AE35" s="46">
        <v>8.5</v>
      </c>
      <c r="AF35" s="46">
        <v>7.0</v>
      </c>
      <c r="AG35" s="46">
        <f t="shared" si="27"/>
        <v>67.5</v>
      </c>
      <c r="AH35" s="42">
        <f t="shared" si="28"/>
        <v>65.53398058</v>
      </c>
      <c r="AI35" s="43">
        <f t="shared" si="29"/>
        <v>-1.966019417</v>
      </c>
      <c r="AJ35" s="44"/>
      <c r="AK35" s="45">
        <v>104.0</v>
      </c>
      <c r="AL35" s="41">
        <v>26.0</v>
      </c>
      <c r="AM35" s="41">
        <v>18.0</v>
      </c>
      <c r="AN35" s="41">
        <v>11.0</v>
      </c>
      <c r="AO35" s="41">
        <v>8.0</v>
      </c>
      <c r="AP35" s="41">
        <v>10.0</v>
      </c>
      <c r="AQ35" s="41">
        <v>73.0</v>
      </c>
      <c r="AR35" s="42">
        <f t="shared" si="22"/>
        <v>71.56862745</v>
      </c>
      <c r="AS35" s="43">
        <f t="shared" si="23"/>
        <v>-1.431372549</v>
      </c>
      <c r="AT35" s="47"/>
      <c r="AU35" s="48">
        <f t="shared" si="9"/>
        <v>22.5</v>
      </c>
      <c r="AV35" s="48">
        <f t="shared" si="10"/>
        <v>17</v>
      </c>
    </row>
    <row r="36" ht="15.75" customHeight="1">
      <c r="A36" s="49">
        <v>2023.0</v>
      </c>
      <c r="B36" s="50" t="s">
        <v>62</v>
      </c>
      <c r="C36" s="56" t="s">
        <v>63</v>
      </c>
      <c r="D36" s="55">
        <v>31.0</v>
      </c>
      <c r="E36" s="1" t="s">
        <v>85</v>
      </c>
      <c r="F36" s="41">
        <v>31.5</v>
      </c>
      <c r="G36" s="41">
        <v>19.0</v>
      </c>
      <c r="H36" s="41">
        <v>18.5</v>
      </c>
      <c r="I36" s="41">
        <v>9.5</v>
      </c>
      <c r="J36" s="41">
        <v>10.0</v>
      </c>
      <c r="K36" s="41">
        <v>55.0</v>
      </c>
      <c r="L36" s="41">
        <v>88.5</v>
      </c>
      <c r="M36" s="53">
        <f t="shared" si="36"/>
        <v>85.9375</v>
      </c>
      <c r="N36" s="53">
        <f t="shared" si="37"/>
        <v>85.9223301</v>
      </c>
      <c r="O36" s="54">
        <f t="shared" si="38"/>
        <v>2.577669903</v>
      </c>
      <c r="P36" s="41">
        <v>33.0</v>
      </c>
      <c r="Q36" s="41">
        <v>19.5</v>
      </c>
      <c r="R36" s="41">
        <v>18.5</v>
      </c>
      <c r="S36" s="41">
        <v>11.0</v>
      </c>
      <c r="T36" s="41">
        <v>11.0</v>
      </c>
      <c r="U36" s="41">
        <v>57.5</v>
      </c>
      <c r="V36" s="41">
        <v>93.0</v>
      </c>
      <c r="W36" s="42">
        <f t="shared" si="1"/>
        <v>89.84375</v>
      </c>
      <c r="X36" s="42">
        <f t="shared" si="2"/>
        <v>90.29126214</v>
      </c>
      <c r="Y36" s="43">
        <f t="shared" si="3"/>
        <v>-2.708737864</v>
      </c>
      <c r="Z36" s="44"/>
      <c r="AA36" s="45">
        <v>108.0</v>
      </c>
      <c r="AB36" s="46">
        <v>20.0</v>
      </c>
      <c r="AC36" s="46">
        <v>13.5</v>
      </c>
      <c r="AD36" s="46">
        <v>15.5</v>
      </c>
      <c r="AE36" s="46">
        <v>7.5</v>
      </c>
      <c r="AF36" s="46">
        <v>5.5</v>
      </c>
      <c r="AG36" s="46">
        <f t="shared" si="27"/>
        <v>62</v>
      </c>
      <c r="AH36" s="42">
        <f t="shared" si="28"/>
        <v>60.19417476</v>
      </c>
      <c r="AI36" s="43">
        <f t="shared" si="29"/>
        <v>-1.805825243</v>
      </c>
      <c r="AJ36" s="44"/>
      <c r="AK36" s="45">
        <v>108.0</v>
      </c>
      <c r="AL36" s="41">
        <v>29.0</v>
      </c>
      <c r="AM36" s="41">
        <v>24.0</v>
      </c>
      <c r="AN36" s="41">
        <v>11.0</v>
      </c>
      <c r="AO36" s="41">
        <v>10.0</v>
      </c>
      <c r="AP36" s="41">
        <v>8.0</v>
      </c>
      <c r="AQ36" s="41">
        <v>82.0</v>
      </c>
      <c r="AR36" s="42">
        <f t="shared" si="22"/>
        <v>80.39215686</v>
      </c>
      <c r="AS36" s="43">
        <f t="shared" si="23"/>
        <v>-1.607843137</v>
      </c>
      <c r="AT36" s="47"/>
      <c r="AU36" s="48">
        <f t="shared" si="9"/>
        <v>31</v>
      </c>
      <c r="AV36" s="48">
        <f t="shared" si="10"/>
        <v>11</v>
      </c>
    </row>
    <row r="37" ht="15.75" customHeight="1">
      <c r="A37" s="34">
        <v>2023.0</v>
      </c>
      <c r="B37" s="58" t="s">
        <v>43</v>
      </c>
      <c r="C37" s="56" t="s">
        <v>44</v>
      </c>
      <c r="D37" s="55">
        <v>114.0</v>
      </c>
      <c r="E37" s="1" t="s">
        <v>86</v>
      </c>
      <c r="F37" s="41">
        <v>30.0</v>
      </c>
      <c r="G37" s="41">
        <v>17.5</v>
      </c>
      <c r="H37" s="41">
        <v>15.0</v>
      </c>
      <c r="I37" s="41">
        <v>12.5</v>
      </c>
      <c r="J37" s="41">
        <v>8.0</v>
      </c>
      <c r="K37" s="41">
        <v>54.0</v>
      </c>
      <c r="L37" s="41">
        <v>83.0</v>
      </c>
      <c r="M37" s="53">
        <f t="shared" si="36"/>
        <v>84.375</v>
      </c>
      <c r="N37" s="53">
        <f t="shared" si="37"/>
        <v>80.58252427</v>
      </c>
      <c r="O37" s="54">
        <f t="shared" si="38"/>
        <v>2.417475728</v>
      </c>
      <c r="P37" s="41">
        <v>31.0</v>
      </c>
      <c r="Q37" s="41">
        <v>19.0</v>
      </c>
      <c r="R37" s="41">
        <v>15.5</v>
      </c>
      <c r="S37" s="41">
        <v>10.0</v>
      </c>
      <c r="T37" s="41">
        <v>10.0</v>
      </c>
      <c r="U37" s="41">
        <v>57.5</v>
      </c>
      <c r="V37" s="41">
        <v>85.5</v>
      </c>
      <c r="W37" s="42">
        <f t="shared" si="1"/>
        <v>89.84375</v>
      </c>
      <c r="X37" s="42">
        <f t="shared" si="2"/>
        <v>83.00970874</v>
      </c>
      <c r="Y37" s="43">
        <f t="shared" si="3"/>
        <v>-2.490291262</v>
      </c>
      <c r="Z37" s="44"/>
      <c r="AA37" s="45">
        <v>114.0</v>
      </c>
      <c r="AB37" s="46">
        <v>22.0</v>
      </c>
      <c r="AC37" s="46">
        <v>14.0</v>
      </c>
      <c r="AD37" s="46">
        <v>15.0</v>
      </c>
      <c r="AE37" s="46">
        <v>5.5</v>
      </c>
      <c r="AF37" s="46">
        <v>4.5</v>
      </c>
      <c r="AG37" s="46">
        <f t="shared" si="27"/>
        <v>61</v>
      </c>
      <c r="AH37" s="42">
        <f t="shared" si="28"/>
        <v>59.22330097</v>
      </c>
      <c r="AI37" s="43">
        <f t="shared" si="29"/>
        <v>-1.776699029</v>
      </c>
      <c r="AJ37" s="44"/>
      <c r="AK37" s="45">
        <v>114.0</v>
      </c>
      <c r="AL37" s="41">
        <v>27.0</v>
      </c>
      <c r="AM37" s="41">
        <v>8.0</v>
      </c>
      <c r="AN37" s="41">
        <v>13.0</v>
      </c>
      <c r="AO37" s="41">
        <v>4.0</v>
      </c>
      <c r="AP37" s="41">
        <v>10.0</v>
      </c>
      <c r="AQ37" s="41">
        <v>62.0</v>
      </c>
      <c r="AR37" s="42">
        <f t="shared" si="22"/>
        <v>60.78431373</v>
      </c>
      <c r="AS37" s="43">
        <f t="shared" si="23"/>
        <v>-1.215686275</v>
      </c>
      <c r="AT37" s="47"/>
      <c r="AU37" s="48">
        <f t="shared" si="9"/>
        <v>24.5</v>
      </c>
      <c r="AV37" s="48">
        <f t="shared" si="10"/>
        <v>23.5</v>
      </c>
    </row>
    <row r="38" ht="15.75" customHeight="1">
      <c r="A38" s="49">
        <v>2023.0</v>
      </c>
      <c r="B38" s="50" t="s">
        <v>26</v>
      </c>
      <c r="C38" s="51" t="s">
        <v>27</v>
      </c>
      <c r="D38" s="55" t="s">
        <v>87</v>
      </c>
      <c r="E38" s="38" t="s">
        <v>88</v>
      </c>
      <c r="F38" s="39"/>
      <c r="G38" s="39"/>
      <c r="H38" s="39"/>
      <c r="I38" s="39"/>
      <c r="J38" s="39"/>
      <c r="K38" s="39"/>
      <c r="L38" s="39"/>
      <c r="M38" s="40"/>
      <c r="N38" s="40"/>
      <c r="O38" s="40"/>
      <c r="P38" s="41">
        <v>31.5</v>
      </c>
      <c r="Q38" s="41">
        <v>18.5</v>
      </c>
      <c r="R38" s="41">
        <v>18.5</v>
      </c>
      <c r="S38" s="41">
        <v>11.0</v>
      </c>
      <c r="T38" s="41">
        <v>10.0</v>
      </c>
      <c r="U38" s="41">
        <v>58.0</v>
      </c>
      <c r="V38" s="41">
        <v>89.5</v>
      </c>
      <c r="W38" s="42">
        <f t="shared" si="1"/>
        <v>90.625</v>
      </c>
      <c r="X38" s="42">
        <f t="shared" si="2"/>
        <v>86.89320388</v>
      </c>
      <c r="Y38" s="43">
        <f t="shared" si="3"/>
        <v>-2.606796117</v>
      </c>
      <c r="Z38" s="44"/>
      <c r="AA38" s="45">
        <v>115.0</v>
      </c>
      <c r="AB38" s="46">
        <v>25.5</v>
      </c>
      <c r="AC38" s="46">
        <v>13.0</v>
      </c>
      <c r="AD38" s="46">
        <v>14.5</v>
      </c>
      <c r="AE38" s="46">
        <v>6.0</v>
      </c>
      <c r="AF38" s="46">
        <v>3.0</v>
      </c>
      <c r="AG38" s="46">
        <f t="shared" si="27"/>
        <v>62</v>
      </c>
      <c r="AH38" s="42">
        <f t="shared" si="28"/>
        <v>60.19417476</v>
      </c>
      <c r="AI38" s="43">
        <f t="shared" si="29"/>
        <v>-1.805825243</v>
      </c>
      <c r="AJ38" s="44"/>
      <c r="AK38" s="45">
        <v>115.0</v>
      </c>
      <c r="AL38" s="41">
        <v>32.0</v>
      </c>
      <c r="AM38" s="41">
        <v>21.0</v>
      </c>
      <c r="AN38" s="41">
        <v>16.0</v>
      </c>
      <c r="AO38" s="41">
        <v>4.0</v>
      </c>
      <c r="AP38" s="41">
        <v>8.0</v>
      </c>
      <c r="AQ38" s="41">
        <v>81.0</v>
      </c>
      <c r="AR38" s="42">
        <f t="shared" si="22"/>
        <v>79.41176471</v>
      </c>
      <c r="AS38" s="43">
        <f t="shared" si="23"/>
        <v>-1.588235294</v>
      </c>
      <c r="AT38" s="47"/>
      <c r="AU38" s="48">
        <f t="shared" si="9"/>
        <v>27.5</v>
      </c>
      <c r="AV38" s="48">
        <f t="shared" si="10"/>
        <v>8.5</v>
      </c>
    </row>
    <row r="39" ht="15.75" customHeight="1">
      <c r="A39" s="49">
        <v>2023.0</v>
      </c>
      <c r="B39" s="50" t="s">
        <v>47</v>
      </c>
      <c r="C39" s="56" t="s">
        <v>48</v>
      </c>
      <c r="D39" s="55">
        <v>104.0</v>
      </c>
      <c r="E39" s="1" t="s">
        <v>89</v>
      </c>
      <c r="F39" s="41">
        <v>30.0</v>
      </c>
      <c r="G39" s="41">
        <v>20.0</v>
      </c>
      <c r="H39" s="41">
        <v>14.5</v>
      </c>
      <c r="I39" s="41">
        <v>11.5</v>
      </c>
      <c r="J39" s="41">
        <v>7.0</v>
      </c>
      <c r="K39" s="41">
        <v>59.0</v>
      </c>
      <c r="L39" s="41">
        <v>83.0</v>
      </c>
      <c r="M39" s="53">
        <f t="shared" ref="M39:M48" si="39">K39/0.64</f>
        <v>92.1875</v>
      </c>
      <c r="N39" s="53">
        <f t="shared" ref="N39:N48" si="40">L39/1.03</f>
        <v>80.58252427</v>
      </c>
      <c r="O39" s="54">
        <f t="shared" ref="O39:O48" si="41">L39-N39</f>
        <v>2.417475728</v>
      </c>
      <c r="P39" s="41">
        <v>30.0</v>
      </c>
      <c r="Q39" s="41">
        <v>18.5</v>
      </c>
      <c r="R39" s="41">
        <v>15.0</v>
      </c>
      <c r="S39" s="41">
        <v>8.5</v>
      </c>
      <c r="T39" s="41">
        <v>6.5</v>
      </c>
      <c r="U39" s="41">
        <v>58.0</v>
      </c>
      <c r="V39" s="41">
        <v>78.5</v>
      </c>
      <c r="W39" s="42">
        <f t="shared" si="1"/>
        <v>90.625</v>
      </c>
      <c r="X39" s="42">
        <f t="shared" si="2"/>
        <v>76.21359223</v>
      </c>
      <c r="Y39" s="43">
        <f t="shared" si="3"/>
        <v>-2.286407767</v>
      </c>
      <c r="Z39" s="44"/>
      <c r="AA39" s="45">
        <v>116.0</v>
      </c>
      <c r="AB39" s="46">
        <v>25.0</v>
      </c>
      <c r="AC39" s="46">
        <v>16.5</v>
      </c>
      <c r="AD39" s="46">
        <v>14.5</v>
      </c>
      <c r="AE39" s="46">
        <v>7.5</v>
      </c>
      <c r="AF39" s="46">
        <v>10.0</v>
      </c>
      <c r="AG39" s="46">
        <f t="shared" si="27"/>
        <v>73.5</v>
      </c>
      <c r="AH39" s="42">
        <f t="shared" si="28"/>
        <v>71.3592233</v>
      </c>
      <c r="AI39" s="43">
        <f t="shared" si="29"/>
        <v>-2.140776699</v>
      </c>
      <c r="AJ39" s="44"/>
      <c r="AK39" s="45">
        <v>116.0</v>
      </c>
      <c r="AL39" s="41">
        <v>18.0</v>
      </c>
      <c r="AM39" s="41">
        <v>5.0</v>
      </c>
      <c r="AN39" s="41">
        <v>10.0</v>
      </c>
      <c r="AO39" s="41">
        <v>0.0</v>
      </c>
      <c r="AP39" s="41">
        <v>0.0</v>
      </c>
      <c r="AQ39" s="41">
        <v>33.0</v>
      </c>
      <c r="AR39" s="42">
        <f t="shared" si="22"/>
        <v>32.35294118</v>
      </c>
      <c r="AS39" s="43">
        <f t="shared" si="23"/>
        <v>-0.6470588235</v>
      </c>
      <c r="AT39" s="47"/>
      <c r="AU39" s="48">
        <f t="shared" si="9"/>
        <v>5</v>
      </c>
      <c r="AV39" s="48">
        <f t="shared" si="10"/>
        <v>45.5</v>
      </c>
    </row>
    <row r="40" ht="15.75" customHeight="1">
      <c r="A40" s="34">
        <v>2023.0</v>
      </c>
      <c r="B40" s="50" t="s">
        <v>90</v>
      </c>
      <c r="C40" s="64" t="s">
        <v>91</v>
      </c>
      <c r="D40" s="65">
        <v>6.0</v>
      </c>
      <c r="E40" s="2" t="s">
        <v>92</v>
      </c>
      <c r="F40" s="41">
        <v>33.0</v>
      </c>
      <c r="G40" s="41">
        <v>18.5</v>
      </c>
      <c r="H40" s="41">
        <v>17.5</v>
      </c>
      <c r="I40" s="41">
        <v>12.5</v>
      </c>
      <c r="J40" s="41">
        <v>9.0</v>
      </c>
      <c r="K40" s="41">
        <v>59.0</v>
      </c>
      <c r="L40" s="41">
        <v>90.5</v>
      </c>
      <c r="M40" s="53">
        <f t="shared" si="39"/>
        <v>92.1875</v>
      </c>
      <c r="N40" s="53">
        <f t="shared" si="40"/>
        <v>87.86407767</v>
      </c>
      <c r="O40" s="54">
        <f t="shared" si="41"/>
        <v>2.63592233</v>
      </c>
      <c r="P40" s="41">
        <v>32.5</v>
      </c>
      <c r="Q40" s="41">
        <v>19.0</v>
      </c>
      <c r="R40" s="41">
        <v>15.0</v>
      </c>
      <c r="S40" s="41">
        <v>13.0</v>
      </c>
      <c r="T40" s="41">
        <v>11.0</v>
      </c>
      <c r="U40" s="41">
        <v>58.5</v>
      </c>
      <c r="V40" s="41">
        <v>90.5</v>
      </c>
      <c r="W40" s="42">
        <f t="shared" si="1"/>
        <v>91.40625</v>
      </c>
      <c r="X40" s="42">
        <f t="shared" si="2"/>
        <v>87.86407767</v>
      </c>
      <c r="Y40" s="43">
        <f t="shared" si="3"/>
        <v>-2.63592233</v>
      </c>
      <c r="Z40" s="44"/>
      <c r="AA40" s="45">
        <v>124.0</v>
      </c>
      <c r="AB40" s="46">
        <v>15.5</v>
      </c>
      <c r="AC40" s="46">
        <v>14.0</v>
      </c>
      <c r="AD40" s="46">
        <v>16.0</v>
      </c>
      <c r="AE40" s="46">
        <v>7.5</v>
      </c>
      <c r="AF40" s="46">
        <v>6.0</v>
      </c>
      <c r="AG40" s="46">
        <f t="shared" si="27"/>
        <v>59</v>
      </c>
      <c r="AH40" s="42">
        <f t="shared" si="28"/>
        <v>57.2815534</v>
      </c>
      <c r="AI40" s="43">
        <f t="shared" si="29"/>
        <v>-1.718446602</v>
      </c>
      <c r="AJ40" s="44"/>
      <c r="AK40" s="45">
        <v>124.0</v>
      </c>
      <c r="AL40" s="41">
        <v>32.0</v>
      </c>
      <c r="AM40" s="41">
        <v>18.0</v>
      </c>
      <c r="AN40" s="41">
        <v>10.0</v>
      </c>
      <c r="AO40" s="41">
        <v>8.0</v>
      </c>
      <c r="AP40" s="41">
        <v>6.0</v>
      </c>
      <c r="AQ40" s="41">
        <v>74.0</v>
      </c>
      <c r="AR40" s="42">
        <f t="shared" si="22"/>
        <v>72.54901961</v>
      </c>
      <c r="AS40" s="43">
        <f t="shared" si="23"/>
        <v>-1.450980392</v>
      </c>
      <c r="AT40" s="47"/>
      <c r="AU40" s="48">
        <f t="shared" si="9"/>
        <v>31.5</v>
      </c>
      <c r="AV40" s="48">
        <f t="shared" si="10"/>
        <v>16.5</v>
      </c>
    </row>
    <row r="41" ht="15.75" customHeight="1">
      <c r="A41" s="49">
        <v>2023.0</v>
      </c>
      <c r="B41" s="50" t="s">
        <v>40</v>
      </c>
      <c r="C41" s="56" t="s">
        <v>41</v>
      </c>
      <c r="D41" s="55">
        <v>98.0</v>
      </c>
      <c r="E41" s="1" t="s">
        <v>93</v>
      </c>
      <c r="F41" s="41">
        <v>33.5</v>
      </c>
      <c r="G41" s="41">
        <v>18.0</v>
      </c>
      <c r="H41" s="41">
        <v>19.0</v>
      </c>
      <c r="I41" s="41">
        <v>13.0</v>
      </c>
      <c r="J41" s="41">
        <v>9.0</v>
      </c>
      <c r="K41" s="41">
        <v>57.0</v>
      </c>
      <c r="L41" s="41">
        <v>92.5</v>
      </c>
      <c r="M41" s="53">
        <f t="shared" si="39"/>
        <v>89.0625</v>
      </c>
      <c r="N41" s="53">
        <f t="shared" si="40"/>
        <v>89.80582524</v>
      </c>
      <c r="O41" s="54">
        <f t="shared" si="41"/>
        <v>2.694174757</v>
      </c>
      <c r="P41" s="41">
        <v>33.0</v>
      </c>
      <c r="Q41" s="41">
        <v>18.0</v>
      </c>
      <c r="R41" s="41">
        <v>18.0</v>
      </c>
      <c r="S41" s="41">
        <v>12.5</v>
      </c>
      <c r="T41" s="41">
        <v>11.0</v>
      </c>
      <c r="U41" s="41">
        <v>58.5</v>
      </c>
      <c r="V41" s="41">
        <v>92.5</v>
      </c>
      <c r="W41" s="42">
        <f t="shared" si="1"/>
        <v>91.40625</v>
      </c>
      <c r="X41" s="42">
        <f t="shared" si="2"/>
        <v>89.80582524</v>
      </c>
      <c r="Y41" s="43">
        <f t="shared" si="3"/>
        <v>-2.694174757</v>
      </c>
      <c r="Z41" s="44"/>
      <c r="AA41" s="45">
        <v>125.0</v>
      </c>
      <c r="AB41" s="46">
        <v>12.5</v>
      </c>
      <c r="AC41" s="46">
        <v>7.5</v>
      </c>
      <c r="AD41" s="46">
        <v>7.5</v>
      </c>
      <c r="AE41" s="46">
        <v>4.0</v>
      </c>
      <c r="AF41" s="46">
        <v>3.0</v>
      </c>
      <c r="AG41" s="46">
        <f t="shared" si="27"/>
        <v>34.5</v>
      </c>
      <c r="AH41" s="42">
        <f t="shared" si="28"/>
        <v>33.49514563</v>
      </c>
      <c r="AI41" s="43">
        <f t="shared" si="29"/>
        <v>-1.004854369</v>
      </c>
      <c r="AJ41" s="44"/>
      <c r="AK41" s="45">
        <v>125.0</v>
      </c>
      <c r="AL41" s="41">
        <v>14.0</v>
      </c>
      <c r="AM41" s="41">
        <v>7.0</v>
      </c>
      <c r="AN41" s="41">
        <v>7.0</v>
      </c>
      <c r="AO41" s="41">
        <v>6.0</v>
      </c>
      <c r="AP41" s="41">
        <v>4.0</v>
      </c>
      <c r="AQ41" s="41">
        <v>38.0</v>
      </c>
      <c r="AR41" s="42">
        <f t="shared" si="22"/>
        <v>37.25490196</v>
      </c>
      <c r="AS41" s="43">
        <f t="shared" si="23"/>
        <v>-0.7450980392</v>
      </c>
      <c r="AT41" s="47"/>
      <c r="AU41" s="48">
        <f t="shared" si="9"/>
        <v>58</v>
      </c>
      <c r="AV41" s="48">
        <f t="shared" si="10"/>
        <v>54.5</v>
      </c>
    </row>
    <row r="42" ht="15.75" customHeight="1">
      <c r="A42" s="49">
        <v>2023.0</v>
      </c>
      <c r="B42" s="50" t="s">
        <v>82</v>
      </c>
      <c r="C42" s="51" t="s">
        <v>83</v>
      </c>
      <c r="D42" s="55">
        <v>47.0</v>
      </c>
      <c r="E42" s="1" t="s">
        <v>94</v>
      </c>
      <c r="F42" s="41">
        <v>26.5</v>
      </c>
      <c r="G42" s="41">
        <v>11.0</v>
      </c>
      <c r="H42" s="41">
        <v>12.5</v>
      </c>
      <c r="I42" s="41">
        <v>9.5</v>
      </c>
      <c r="J42" s="41">
        <v>9.5</v>
      </c>
      <c r="K42" s="41">
        <v>45.0</v>
      </c>
      <c r="L42" s="41">
        <v>69.0</v>
      </c>
      <c r="M42" s="53">
        <f t="shared" si="39"/>
        <v>70.3125</v>
      </c>
      <c r="N42" s="53">
        <f t="shared" si="40"/>
        <v>66.99029126</v>
      </c>
      <c r="O42" s="54">
        <f t="shared" si="41"/>
        <v>2.009708738</v>
      </c>
      <c r="P42" s="41">
        <v>34.0</v>
      </c>
      <c r="Q42" s="41">
        <v>20.0</v>
      </c>
      <c r="R42" s="41">
        <v>15.0</v>
      </c>
      <c r="S42" s="41">
        <v>12.0</v>
      </c>
      <c r="T42" s="41">
        <v>10.5</v>
      </c>
      <c r="U42" s="41">
        <v>59.0</v>
      </c>
      <c r="V42" s="41">
        <v>91.5</v>
      </c>
      <c r="W42" s="42">
        <f t="shared" si="1"/>
        <v>92.1875</v>
      </c>
      <c r="X42" s="42">
        <f t="shared" si="2"/>
        <v>88.83495146</v>
      </c>
      <c r="Y42" s="43">
        <f t="shared" si="3"/>
        <v>-2.665048544</v>
      </c>
      <c r="Z42" s="44"/>
      <c r="AA42" s="45">
        <v>127.0</v>
      </c>
      <c r="AB42" s="46">
        <v>21.0</v>
      </c>
      <c r="AC42" s="46">
        <v>14.5</v>
      </c>
      <c r="AD42" s="46">
        <v>14.5</v>
      </c>
      <c r="AE42" s="46">
        <v>5.0</v>
      </c>
      <c r="AF42" s="46">
        <v>4.0</v>
      </c>
      <c r="AG42" s="46">
        <f t="shared" si="27"/>
        <v>59</v>
      </c>
      <c r="AH42" s="42">
        <f t="shared" si="28"/>
        <v>57.2815534</v>
      </c>
      <c r="AI42" s="43">
        <f t="shared" si="29"/>
        <v>-1.718446602</v>
      </c>
      <c r="AJ42" s="44"/>
      <c r="AK42" s="45">
        <v>127.0</v>
      </c>
      <c r="AL42" s="41">
        <v>32.0</v>
      </c>
      <c r="AM42" s="41">
        <v>21.0</v>
      </c>
      <c r="AN42" s="41">
        <v>13.0</v>
      </c>
      <c r="AO42" s="41">
        <v>9.0</v>
      </c>
      <c r="AP42" s="41">
        <v>7.0</v>
      </c>
      <c r="AQ42" s="41">
        <v>82.0</v>
      </c>
      <c r="AR42" s="42">
        <f t="shared" si="22"/>
        <v>80.39215686</v>
      </c>
      <c r="AS42" s="43">
        <f t="shared" si="23"/>
        <v>-1.607843137</v>
      </c>
      <c r="AT42" s="47"/>
      <c r="AU42" s="48">
        <f t="shared" si="9"/>
        <v>32.5</v>
      </c>
      <c r="AV42" s="48">
        <f t="shared" si="10"/>
        <v>9.5</v>
      </c>
    </row>
    <row r="43" ht="15.75" customHeight="1">
      <c r="A43" s="34">
        <v>2023.0</v>
      </c>
      <c r="B43" s="50" t="s">
        <v>82</v>
      </c>
      <c r="C43" s="51" t="s">
        <v>83</v>
      </c>
      <c r="D43" s="55">
        <v>155.0</v>
      </c>
      <c r="E43" s="1" t="s">
        <v>95</v>
      </c>
      <c r="F43" s="41">
        <v>31.5</v>
      </c>
      <c r="G43" s="41">
        <v>15.5</v>
      </c>
      <c r="H43" s="41">
        <v>17.0</v>
      </c>
      <c r="I43" s="41">
        <v>13.0</v>
      </c>
      <c r="J43" s="41">
        <v>10.0</v>
      </c>
      <c r="K43" s="41">
        <v>58.5</v>
      </c>
      <c r="L43" s="41">
        <v>87.0</v>
      </c>
      <c r="M43" s="53">
        <f t="shared" si="39"/>
        <v>91.40625</v>
      </c>
      <c r="N43" s="53">
        <f t="shared" si="40"/>
        <v>84.46601942</v>
      </c>
      <c r="O43" s="54">
        <f t="shared" si="41"/>
        <v>2.533980583</v>
      </c>
      <c r="P43" s="41">
        <v>32.0</v>
      </c>
      <c r="Q43" s="41">
        <v>16.0</v>
      </c>
      <c r="R43" s="41">
        <v>19.0</v>
      </c>
      <c r="S43" s="41">
        <v>13.0</v>
      </c>
      <c r="T43" s="41">
        <v>11.0</v>
      </c>
      <c r="U43" s="41">
        <v>59.5</v>
      </c>
      <c r="V43" s="41">
        <v>91.0</v>
      </c>
      <c r="W43" s="42">
        <f t="shared" si="1"/>
        <v>92.96875</v>
      </c>
      <c r="X43" s="42">
        <f t="shared" si="2"/>
        <v>88.34951456</v>
      </c>
      <c r="Y43" s="43">
        <f t="shared" si="3"/>
        <v>-2.650485437</v>
      </c>
      <c r="Z43" s="44"/>
      <c r="AA43" s="45">
        <v>128.0</v>
      </c>
      <c r="AB43" s="46">
        <v>30.0</v>
      </c>
      <c r="AC43" s="46">
        <v>15.0</v>
      </c>
      <c r="AD43" s="46">
        <v>17.0</v>
      </c>
      <c r="AE43" s="46">
        <v>6.0</v>
      </c>
      <c r="AF43" s="46">
        <v>10.0</v>
      </c>
      <c r="AG43" s="46">
        <f t="shared" si="27"/>
        <v>78</v>
      </c>
      <c r="AH43" s="42">
        <f t="shared" si="28"/>
        <v>75.72815534</v>
      </c>
      <c r="AI43" s="43">
        <f t="shared" si="29"/>
        <v>-2.27184466</v>
      </c>
      <c r="AJ43" s="44"/>
      <c r="AK43" s="45">
        <v>128.0</v>
      </c>
      <c r="AL43" s="41">
        <v>28.0</v>
      </c>
      <c r="AM43" s="41">
        <v>17.0</v>
      </c>
      <c r="AN43" s="41">
        <v>14.0</v>
      </c>
      <c r="AO43" s="41">
        <v>6.0</v>
      </c>
      <c r="AP43" s="41">
        <v>4.0</v>
      </c>
      <c r="AQ43" s="41">
        <v>69.0</v>
      </c>
      <c r="AR43" s="42">
        <f t="shared" si="22"/>
        <v>67.64705882</v>
      </c>
      <c r="AS43" s="43">
        <f t="shared" si="23"/>
        <v>-1.352941176</v>
      </c>
      <c r="AT43" s="47"/>
      <c r="AU43" s="48">
        <f t="shared" si="9"/>
        <v>13</v>
      </c>
      <c r="AV43" s="48">
        <f t="shared" si="10"/>
        <v>22</v>
      </c>
    </row>
    <row r="44" ht="15.75" customHeight="1">
      <c r="A44" s="49">
        <v>2023.0</v>
      </c>
      <c r="B44" s="50" t="s">
        <v>90</v>
      </c>
      <c r="C44" s="64" t="s">
        <v>91</v>
      </c>
      <c r="D44" s="65">
        <v>5.0</v>
      </c>
      <c r="E44" s="2" t="s">
        <v>96</v>
      </c>
      <c r="F44" s="41">
        <v>30.0</v>
      </c>
      <c r="G44" s="41">
        <v>20.0</v>
      </c>
      <c r="H44" s="41">
        <v>18.0</v>
      </c>
      <c r="I44" s="41">
        <v>12.5</v>
      </c>
      <c r="J44" s="41">
        <v>10.0</v>
      </c>
      <c r="K44" s="41">
        <v>61.0</v>
      </c>
      <c r="L44" s="41">
        <v>90.5</v>
      </c>
      <c r="M44" s="53">
        <f t="shared" si="39"/>
        <v>95.3125</v>
      </c>
      <c r="N44" s="53">
        <f t="shared" si="40"/>
        <v>87.86407767</v>
      </c>
      <c r="O44" s="54">
        <f t="shared" si="41"/>
        <v>2.63592233</v>
      </c>
      <c r="P44" s="41">
        <v>31.0</v>
      </c>
      <c r="Q44" s="41">
        <v>19.0</v>
      </c>
      <c r="R44" s="41">
        <v>17.5</v>
      </c>
      <c r="S44" s="41">
        <v>12.5</v>
      </c>
      <c r="T44" s="41">
        <v>9.0</v>
      </c>
      <c r="U44" s="41">
        <v>60.0</v>
      </c>
      <c r="V44" s="41">
        <v>89.0</v>
      </c>
      <c r="W44" s="42">
        <f t="shared" si="1"/>
        <v>93.75</v>
      </c>
      <c r="X44" s="42">
        <f t="shared" si="2"/>
        <v>86.40776699</v>
      </c>
      <c r="Y44" s="43">
        <f t="shared" si="3"/>
        <v>-2.59223301</v>
      </c>
      <c r="Z44" s="44"/>
      <c r="AA44" s="45">
        <v>131.0</v>
      </c>
      <c r="AB44" s="46">
        <v>22.5</v>
      </c>
      <c r="AC44" s="46">
        <v>13.5</v>
      </c>
      <c r="AD44" s="46">
        <v>15.5</v>
      </c>
      <c r="AE44" s="46">
        <v>11.5</v>
      </c>
      <c r="AF44" s="46">
        <v>11.0</v>
      </c>
      <c r="AG44" s="46">
        <f t="shared" si="27"/>
        <v>74</v>
      </c>
      <c r="AH44" s="42">
        <f t="shared" si="28"/>
        <v>71.84466019</v>
      </c>
      <c r="AI44" s="43">
        <f t="shared" si="29"/>
        <v>-2.155339806</v>
      </c>
      <c r="AJ44" s="44"/>
      <c r="AK44" s="45"/>
      <c r="AL44" s="66"/>
      <c r="AM44" s="66"/>
      <c r="AN44" s="66"/>
      <c r="AO44" s="66"/>
      <c r="AP44" s="66"/>
      <c r="AQ44" s="66"/>
      <c r="AR44" s="66"/>
      <c r="AS44" s="66"/>
      <c r="AT44" s="47"/>
      <c r="AU44" s="48">
        <f t="shared" si="9"/>
        <v>15</v>
      </c>
      <c r="AV44" s="67"/>
    </row>
    <row r="45" ht="15.75" customHeight="1">
      <c r="A45" s="49">
        <v>2023.0</v>
      </c>
      <c r="B45" s="50" t="s">
        <v>82</v>
      </c>
      <c r="C45" s="51" t="s">
        <v>83</v>
      </c>
      <c r="D45" s="55">
        <v>18.0</v>
      </c>
      <c r="E45" s="1" t="s">
        <v>97</v>
      </c>
      <c r="F45" s="41">
        <v>33.0</v>
      </c>
      <c r="G45" s="41">
        <v>20.5</v>
      </c>
      <c r="H45" s="41">
        <v>18.0</v>
      </c>
      <c r="I45" s="41">
        <v>14.0</v>
      </c>
      <c r="J45" s="41">
        <v>10.0</v>
      </c>
      <c r="K45" s="41">
        <v>62.5</v>
      </c>
      <c r="L45" s="41">
        <v>95.5</v>
      </c>
      <c r="M45" s="53">
        <f t="shared" si="39"/>
        <v>97.65625</v>
      </c>
      <c r="N45" s="53">
        <f t="shared" si="40"/>
        <v>92.7184466</v>
      </c>
      <c r="O45" s="54">
        <f t="shared" si="41"/>
        <v>2.781553398</v>
      </c>
      <c r="P45" s="41">
        <v>30.5</v>
      </c>
      <c r="Q45" s="41">
        <v>21.0</v>
      </c>
      <c r="R45" s="41">
        <v>19.0</v>
      </c>
      <c r="S45" s="41">
        <v>13.0</v>
      </c>
      <c r="T45" s="41">
        <v>11.0</v>
      </c>
      <c r="U45" s="41">
        <v>60.0</v>
      </c>
      <c r="V45" s="41">
        <v>94.5</v>
      </c>
      <c r="W45" s="42">
        <f t="shared" si="1"/>
        <v>93.75</v>
      </c>
      <c r="X45" s="42">
        <f t="shared" si="2"/>
        <v>91.74757282</v>
      </c>
      <c r="Y45" s="43">
        <f t="shared" si="3"/>
        <v>-2.752427184</v>
      </c>
      <c r="Z45" s="44"/>
      <c r="AA45" s="45">
        <v>132.0</v>
      </c>
      <c r="AB45" s="46">
        <v>26.5</v>
      </c>
      <c r="AC45" s="46">
        <v>16.5</v>
      </c>
      <c r="AD45" s="46">
        <v>16.5</v>
      </c>
      <c r="AE45" s="46">
        <v>7.0</v>
      </c>
      <c r="AF45" s="46">
        <v>11.0</v>
      </c>
      <c r="AG45" s="46">
        <f t="shared" si="27"/>
        <v>77.5</v>
      </c>
      <c r="AH45" s="42">
        <f t="shared" si="28"/>
        <v>75.24271845</v>
      </c>
      <c r="AI45" s="43">
        <f t="shared" si="29"/>
        <v>-2.257281553</v>
      </c>
      <c r="AJ45" s="44"/>
      <c r="AK45" s="45"/>
      <c r="AL45" s="66"/>
      <c r="AM45" s="66"/>
      <c r="AN45" s="66"/>
      <c r="AO45" s="66"/>
      <c r="AP45" s="66"/>
      <c r="AQ45" s="66"/>
      <c r="AR45" s="66"/>
      <c r="AS45" s="66"/>
      <c r="AT45" s="47"/>
      <c r="AU45" s="48">
        <f t="shared" si="9"/>
        <v>17</v>
      </c>
      <c r="AV45" s="67"/>
    </row>
    <row r="46" ht="15.75" customHeight="1">
      <c r="A46" s="34">
        <v>2023.0</v>
      </c>
      <c r="B46" s="58" t="s">
        <v>43</v>
      </c>
      <c r="C46" s="56" t="s">
        <v>44</v>
      </c>
      <c r="D46" s="55">
        <v>115.0</v>
      </c>
      <c r="E46" s="1" t="s">
        <v>98</v>
      </c>
      <c r="F46" s="41">
        <v>29.5</v>
      </c>
      <c r="G46" s="41">
        <v>23.0</v>
      </c>
      <c r="H46" s="41">
        <v>16.5</v>
      </c>
      <c r="I46" s="41">
        <v>12.0</v>
      </c>
      <c r="J46" s="41">
        <v>8.0</v>
      </c>
      <c r="K46" s="41">
        <v>61.5</v>
      </c>
      <c r="L46" s="41">
        <v>89.0</v>
      </c>
      <c r="M46" s="53">
        <f t="shared" si="39"/>
        <v>96.09375</v>
      </c>
      <c r="N46" s="53">
        <f t="shared" si="40"/>
        <v>86.40776699</v>
      </c>
      <c r="O46" s="54">
        <f t="shared" si="41"/>
        <v>2.59223301</v>
      </c>
      <c r="P46" s="41">
        <v>32.0</v>
      </c>
      <c r="Q46" s="41">
        <v>19.0</v>
      </c>
      <c r="R46" s="41">
        <v>18.5</v>
      </c>
      <c r="S46" s="41">
        <v>9.0</v>
      </c>
      <c r="T46" s="41">
        <v>8.5</v>
      </c>
      <c r="U46" s="41">
        <v>60.0</v>
      </c>
      <c r="V46" s="41">
        <v>87.0</v>
      </c>
      <c r="W46" s="42">
        <f t="shared" si="1"/>
        <v>93.75</v>
      </c>
      <c r="X46" s="42">
        <f t="shared" si="2"/>
        <v>84.46601942</v>
      </c>
      <c r="Y46" s="43">
        <f t="shared" si="3"/>
        <v>-2.533980583</v>
      </c>
      <c r="Z46" s="44"/>
      <c r="AA46" s="45">
        <v>133.0</v>
      </c>
      <c r="AB46" s="46">
        <v>25.0</v>
      </c>
      <c r="AC46" s="46">
        <v>18.5</v>
      </c>
      <c r="AD46" s="46">
        <v>18.0</v>
      </c>
      <c r="AE46" s="46">
        <v>10.0</v>
      </c>
      <c r="AF46" s="46">
        <v>9.5</v>
      </c>
      <c r="AG46" s="46">
        <f t="shared" si="27"/>
        <v>81</v>
      </c>
      <c r="AH46" s="42">
        <f t="shared" si="28"/>
        <v>78.6407767</v>
      </c>
      <c r="AI46" s="43">
        <f t="shared" si="29"/>
        <v>-2.359223301</v>
      </c>
      <c r="AJ46" s="44"/>
      <c r="AK46" s="45"/>
      <c r="AL46" s="66"/>
      <c r="AM46" s="66"/>
      <c r="AN46" s="66"/>
      <c r="AO46" s="66"/>
      <c r="AP46" s="66"/>
      <c r="AQ46" s="66"/>
      <c r="AR46" s="66"/>
      <c r="AS46" s="66"/>
      <c r="AT46" s="47"/>
      <c r="AU46" s="48">
        <f t="shared" si="9"/>
        <v>6</v>
      </c>
      <c r="AV46" s="67"/>
    </row>
    <row r="47" ht="15.75" customHeight="1">
      <c r="A47" s="49">
        <v>2023.0</v>
      </c>
      <c r="B47" s="50" t="s">
        <v>47</v>
      </c>
      <c r="C47" s="56" t="s">
        <v>48</v>
      </c>
      <c r="D47" s="55">
        <v>149.0</v>
      </c>
      <c r="E47" s="1" t="s">
        <v>99</v>
      </c>
      <c r="F47" s="41">
        <v>27.5</v>
      </c>
      <c r="G47" s="41">
        <v>15.5</v>
      </c>
      <c r="H47" s="41">
        <v>14.5</v>
      </c>
      <c r="I47" s="41">
        <v>10.5</v>
      </c>
      <c r="J47" s="41">
        <v>7.0</v>
      </c>
      <c r="K47" s="41">
        <v>56.5</v>
      </c>
      <c r="L47" s="41">
        <v>75.0</v>
      </c>
      <c r="M47" s="53">
        <f t="shared" si="39"/>
        <v>88.28125</v>
      </c>
      <c r="N47" s="53">
        <f t="shared" si="40"/>
        <v>72.81553398</v>
      </c>
      <c r="O47" s="54">
        <f t="shared" si="41"/>
        <v>2.184466019</v>
      </c>
      <c r="P47" s="41">
        <v>32.5</v>
      </c>
      <c r="Q47" s="41">
        <v>15.5</v>
      </c>
      <c r="R47" s="41">
        <v>17.0</v>
      </c>
      <c r="S47" s="41">
        <v>12.0</v>
      </c>
      <c r="T47" s="41">
        <v>11.0</v>
      </c>
      <c r="U47" s="41">
        <v>60.0</v>
      </c>
      <c r="V47" s="41">
        <v>88.0</v>
      </c>
      <c r="W47" s="42">
        <f t="shared" si="1"/>
        <v>93.75</v>
      </c>
      <c r="X47" s="42">
        <f t="shared" si="2"/>
        <v>85.4368932</v>
      </c>
      <c r="Y47" s="43">
        <f t="shared" si="3"/>
        <v>-2.563106796</v>
      </c>
      <c r="Z47" s="44"/>
      <c r="AA47" s="45">
        <v>137.0</v>
      </c>
      <c r="AB47" s="46">
        <v>7.5</v>
      </c>
      <c r="AC47" s="46">
        <v>8.0</v>
      </c>
      <c r="AD47" s="46">
        <v>3.0</v>
      </c>
      <c r="AE47" s="46">
        <v>7.0</v>
      </c>
      <c r="AF47" s="46">
        <v>7.5</v>
      </c>
      <c r="AG47" s="46">
        <f t="shared" si="27"/>
        <v>33</v>
      </c>
      <c r="AH47" s="42">
        <f t="shared" si="28"/>
        <v>32.03883495</v>
      </c>
      <c r="AI47" s="43">
        <f t="shared" si="29"/>
        <v>-0.9611650485</v>
      </c>
      <c r="AJ47" s="44"/>
      <c r="AK47" s="45"/>
      <c r="AL47" s="66"/>
      <c r="AM47" s="66"/>
      <c r="AN47" s="66"/>
      <c r="AO47" s="66"/>
      <c r="AP47" s="66"/>
      <c r="AQ47" s="66"/>
      <c r="AR47" s="66"/>
      <c r="AS47" s="66"/>
      <c r="AT47" s="47"/>
      <c r="AU47" s="48">
        <f t="shared" si="9"/>
        <v>55</v>
      </c>
      <c r="AV47" s="67"/>
    </row>
    <row r="48" ht="15.75" customHeight="1">
      <c r="A48" s="49">
        <v>2023.0</v>
      </c>
      <c r="B48" s="50" t="s">
        <v>100</v>
      </c>
      <c r="C48" s="51" t="s">
        <v>101</v>
      </c>
      <c r="D48" s="55">
        <v>153.0</v>
      </c>
      <c r="E48" s="1" t="s">
        <v>102</v>
      </c>
      <c r="F48" s="41">
        <v>31.0</v>
      </c>
      <c r="G48" s="41">
        <v>16.5</v>
      </c>
      <c r="H48" s="41">
        <v>17.5</v>
      </c>
      <c r="I48" s="41">
        <v>13.5</v>
      </c>
      <c r="J48" s="41">
        <v>10.0</v>
      </c>
      <c r="K48" s="41">
        <v>57.5</v>
      </c>
      <c r="L48" s="41">
        <v>88.5</v>
      </c>
      <c r="M48" s="53">
        <f t="shared" si="39"/>
        <v>89.84375</v>
      </c>
      <c r="N48" s="53">
        <f t="shared" si="40"/>
        <v>85.9223301</v>
      </c>
      <c r="O48" s="54">
        <f t="shared" si="41"/>
        <v>2.577669903</v>
      </c>
      <c r="P48" s="41">
        <v>33.0</v>
      </c>
      <c r="Q48" s="41">
        <v>21.5</v>
      </c>
      <c r="R48" s="41">
        <v>17.0</v>
      </c>
      <c r="S48" s="41">
        <v>11.0</v>
      </c>
      <c r="T48" s="41">
        <v>11.0</v>
      </c>
      <c r="U48" s="41">
        <v>60.0</v>
      </c>
      <c r="V48" s="41">
        <v>93.5</v>
      </c>
      <c r="W48" s="42">
        <f t="shared" si="1"/>
        <v>93.75</v>
      </c>
      <c r="X48" s="42">
        <f t="shared" si="2"/>
        <v>90.77669903</v>
      </c>
      <c r="Y48" s="43">
        <f t="shared" si="3"/>
        <v>-2.723300971</v>
      </c>
      <c r="Z48" s="44"/>
      <c r="AA48" s="45">
        <v>138.0</v>
      </c>
      <c r="AB48" s="46">
        <v>19.0</v>
      </c>
      <c r="AC48" s="46">
        <v>19.0</v>
      </c>
      <c r="AD48" s="46">
        <v>15.5</v>
      </c>
      <c r="AE48" s="46">
        <v>2.5</v>
      </c>
      <c r="AF48" s="46">
        <v>7.5</v>
      </c>
      <c r="AG48" s="46">
        <f t="shared" si="27"/>
        <v>63.5</v>
      </c>
      <c r="AH48" s="42">
        <f t="shared" si="28"/>
        <v>61.65048544</v>
      </c>
      <c r="AI48" s="43">
        <f t="shared" si="29"/>
        <v>-1.849514563</v>
      </c>
      <c r="AJ48" s="44"/>
      <c r="AK48" s="45"/>
      <c r="AL48" s="66"/>
      <c r="AM48" s="66"/>
      <c r="AN48" s="66"/>
      <c r="AO48" s="66"/>
      <c r="AP48" s="66"/>
      <c r="AQ48" s="66"/>
      <c r="AR48" s="66"/>
      <c r="AS48" s="66"/>
      <c r="AT48" s="47"/>
      <c r="AU48" s="48">
        <f t="shared" si="9"/>
        <v>30</v>
      </c>
      <c r="AV48" s="67"/>
    </row>
    <row r="49" ht="15.75" customHeight="1">
      <c r="A49" s="34">
        <v>2023.0</v>
      </c>
      <c r="B49" s="50" t="s">
        <v>79</v>
      </c>
      <c r="C49" s="56" t="s">
        <v>80</v>
      </c>
      <c r="D49" s="55">
        <v>156.0</v>
      </c>
      <c r="E49" s="38" t="s">
        <v>103</v>
      </c>
      <c r="F49" s="39"/>
      <c r="G49" s="39"/>
      <c r="H49" s="39"/>
      <c r="I49" s="39"/>
      <c r="J49" s="39"/>
      <c r="K49" s="39"/>
      <c r="L49" s="39"/>
      <c r="M49" s="40"/>
      <c r="N49" s="40"/>
      <c r="O49" s="40"/>
      <c r="P49" s="41">
        <v>31.5</v>
      </c>
      <c r="Q49" s="41">
        <v>17.0</v>
      </c>
      <c r="R49" s="41">
        <v>18.5</v>
      </c>
      <c r="S49" s="41">
        <v>12.5</v>
      </c>
      <c r="T49" s="41">
        <v>9.0</v>
      </c>
      <c r="U49" s="41">
        <v>60.0</v>
      </c>
      <c r="V49" s="41">
        <v>88.5</v>
      </c>
      <c r="W49" s="42">
        <f t="shared" si="1"/>
        <v>93.75</v>
      </c>
      <c r="X49" s="42">
        <f t="shared" si="2"/>
        <v>85.9223301</v>
      </c>
      <c r="Y49" s="43">
        <f t="shared" si="3"/>
        <v>-2.577669903</v>
      </c>
      <c r="Z49" s="44"/>
      <c r="AA49" s="45">
        <v>139.0</v>
      </c>
      <c r="AB49" s="46">
        <v>17.0</v>
      </c>
      <c r="AC49" s="46">
        <v>9.5</v>
      </c>
      <c r="AD49" s="46">
        <v>12.5</v>
      </c>
      <c r="AE49" s="46">
        <v>2.5</v>
      </c>
      <c r="AF49" s="46">
        <v>3.0</v>
      </c>
      <c r="AG49" s="46">
        <f t="shared" si="27"/>
        <v>44.5</v>
      </c>
      <c r="AH49" s="42">
        <f t="shared" si="28"/>
        <v>43.2038835</v>
      </c>
      <c r="AI49" s="43">
        <f t="shared" si="29"/>
        <v>-1.296116505</v>
      </c>
      <c r="AJ49" s="44"/>
      <c r="AK49" s="45"/>
      <c r="AL49" s="66"/>
      <c r="AM49" s="66"/>
      <c r="AN49" s="66"/>
      <c r="AO49" s="66"/>
      <c r="AP49" s="66"/>
      <c r="AQ49" s="66"/>
      <c r="AR49" s="66"/>
      <c r="AS49" s="66"/>
      <c r="AT49" s="47"/>
      <c r="AU49" s="48">
        <f t="shared" si="9"/>
        <v>44</v>
      </c>
      <c r="AV49" s="67"/>
    </row>
    <row r="50" ht="15.75" customHeight="1">
      <c r="A50" s="49">
        <v>2023.0</v>
      </c>
      <c r="B50" s="50" t="s">
        <v>90</v>
      </c>
      <c r="C50" s="64" t="s">
        <v>91</v>
      </c>
      <c r="D50" s="65">
        <v>3.0</v>
      </c>
      <c r="E50" s="2" t="s">
        <v>104</v>
      </c>
      <c r="F50" s="41">
        <v>34.0</v>
      </c>
      <c r="G50" s="41">
        <v>18.5</v>
      </c>
      <c r="H50" s="41">
        <v>17.0</v>
      </c>
      <c r="I50" s="41">
        <v>12.5</v>
      </c>
      <c r="J50" s="41">
        <v>10.0</v>
      </c>
      <c r="K50" s="41">
        <v>60.0</v>
      </c>
      <c r="L50" s="41">
        <v>92.0</v>
      </c>
      <c r="M50" s="53">
        <f t="shared" ref="M50:M70" si="42">K50/0.64</f>
        <v>93.75</v>
      </c>
      <c r="N50" s="53">
        <f t="shared" ref="N50:N70" si="43">L50/1.03</f>
        <v>89.32038835</v>
      </c>
      <c r="O50" s="54">
        <f t="shared" ref="O50:O70" si="44">L50-N50</f>
        <v>2.67961165</v>
      </c>
      <c r="P50" s="41">
        <v>33.5</v>
      </c>
      <c r="Q50" s="41">
        <v>19.5</v>
      </c>
      <c r="R50" s="41">
        <v>16.5</v>
      </c>
      <c r="S50" s="41">
        <v>12.0</v>
      </c>
      <c r="T50" s="41">
        <v>10.0</v>
      </c>
      <c r="U50" s="41">
        <v>60.5</v>
      </c>
      <c r="V50" s="41">
        <v>91.5</v>
      </c>
      <c r="W50" s="42">
        <f t="shared" si="1"/>
        <v>94.53125</v>
      </c>
      <c r="X50" s="42">
        <f t="shared" si="2"/>
        <v>88.83495146</v>
      </c>
      <c r="Y50" s="43">
        <f t="shared" si="3"/>
        <v>-2.665048544</v>
      </c>
      <c r="Z50" s="44"/>
      <c r="AA50" s="45">
        <v>142.0</v>
      </c>
      <c r="AB50" s="46">
        <v>21.5</v>
      </c>
      <c r="AC50" s="46">
        <v>11.0</v>
      </c>
      <c r="AD50" s="46">
        <v>16.5</v>
      </c>
      <c r="AE50" s="46">
        <v>4.5</v>
      </c>
      <c r="AF50" s="46">
        <v>11.0</v>
      </c>
      <c r="AG50" s="46">
        <f t="shared" si="27"/>
        <v>64.5</v>
      </c>
      <c r="AH50" s="42">
        <f t="shared" si="28"/>
        <v>62.62135922</v>
      </c>
      <c r="AI50" s="43">
        <f t="shared" si="29"/>
        <v>-1.878640777</v>
      </c>
      <c r="AJ50" s="44"/>
      <c r="AK50" s="45"/>
      <c r="AL50" s="66"/>
      <c r="AM50" s="66"/>
      <c r="AN50" s="66"/>
      <c r="AO50" s="66"/>
      <c r="AP50" s="66"/>
      <c r="AQ50" s="66"/>
      <c r="AR50" s="66"/>
      <c r="AS50" s="66"/>
      <c r="AT50" s="47"/>
      <c r="AU50" s="48">
        <f t="shared" si="9"/>
        <v>27</v>
      </c>
      <c r="AV50" s="67"/>
    </row>
    <row r="51" ht="15.75" customHeight="1">
      <c r="A51" s="49">
        <v>2023.0</v>
      </c>
      <c r="B51" s="50" t="s">
        <v>29</v>
      </c>
      <c r="C51" s="51" t="s">
        <v>30</v>
      </c>
      <c r="D51" s="55">
        <v>55.0</v>
      </c>
      <c r="E51" s="1" t="s">
        <v>105</v>
      </c>
      <c r="F51" s="41">
        <v>32.5</v>
      </c>
      <c r="G51" s="41">
        <v>20.0</v>
      </c>
      <c r="H51" s="41">
        <v>17.5</v>
      </c>
      <c r="I51" s="41">
        <v>12.0</v>
      </c>
      <c r="J51" s="41">
        <v>9.0</v>
      </c>
      <c r="K51" s="41">
        <v>62.5</v>
      </c>
      <c r="L51" s="41">
        <v>91.0</v>
      </c>
      <c r="M51" s="53">
        <f t="shared" si="42"/>
        <v>97.65625</v>
      </c>
      <c r="N51" s="53">
        <f t="shared" si="43"/>
        <v>88.34951456</v>
      </c>
      <c r="O51" s="54">
        <f t="shared" si="44"/>
        <v>2.650485437</v>
      </c>
      <c r="P51" s="41">
        <v>30.0</v>
      </c>
      <c r="Q51" s="41">
        <v>20.5</v>
      </c>
      <c r="R51" s="41">
        <v>16.5</v>
      </c>
      <c r="S51" s="41">
        <v>11.0</v>
      </c>
      <c r="T51" s="41">
        <v>9.5</v>
      </c>
      <c r="U51" s="41">
        <v>60.5</v>
      </c>
      <c r="V51" s="41">
        <v>87.5</v>
      </c>
      <c r="W51" s="42">
        <f t="shared" si="1"/>
        <v>94.53125</v>
      </c>
      <c r="X51" s="42">
        <f t="shared" si="2"/>
        <v>84.95145631</v>
      </c>
      <c r="Y51" s="43">
        <f t="shared" si="3"/>
        <v>-2.548543689</v>
      </c>
      <c r="Z51" s="44"/>
      <c r="AA51" s="45">
        <v>145.0</v>
      </c>
      <c r="AB51" s="46">
        <v>32.0</v>
      </c>
      <c r="AC51" s="46">
        <v>13.0</v>
      </c>
      <c r="AD51" s="46">
        <v>17.0</v>
      </c>
      <c r="AE51" s="46">
        <v>13.0</v>
      </c>
      <c r="AF51" s="46">
        <v>9.0</v>
      </c>
      <c r="AG51" s="46">
        <f t="shared" si="27"/>
        <v>84</v>
      </c>
      <c r="AH51" s="42">
        <f t="shared" si="28"/>
        <v>81.55339806</v>
      </c>
      <c r="AI51" s="43">
        <f t="shared" si="29"/>
        <v>-2.446601942</v>
      </c>
      <c r="AJ51" s="44"/>
      <c r="AK51" s="45"/>
      <c r="AL51" s="66"/>
      <c r="AM51" s="66"/>
      <c r="AN51" s="66"/>
      <c r="AO51" s="66"/>
      <c r="AP51" s="66"/>
      <c r="AQ51" s="66"/>
      <c r="AR51" s="66"/>
      <c r="AS51" s="66"/>
      <c r="AT51" s="47"/>
      <c r="AU51" s="48">
        <f t="shared" si="9"/>
        <v>3.5</v>
      </c>
      <c r="AV51" s="67"/>
    </row>
    <row r="52" ht="15.75" customHeight="1">
      <c r="A52" s="34">
        <v>2023.0</v>
      </c>
      <c r="B52" s="50" t="s">
        <v>82</v>
      </c>
      <c r="C52" s="51" t="s">
        <v>83</v>
      </c>
      <c r="D52" s="55">
        <v>56.0</v>
      </c>
      <c r="E52" s="1" t="s">
        <v>106</v>
      </c>
      <c r="F52" s="41">
        <v>31.5</v>
      </c>
      <c r="G52" s="41">
        <v>15.0</v>
      </c>
      <c r="H52" s="41">
        <v>17.0</v>
      </c>
      <c r="I52" s="41">
        <v>11.5</v>
      </c>
      <c r="J52" s="41">
        <v>10.0</v>
      </c>
      <c r="K52" s="41">
        <v>57.0</v>
      </c>
      <c r="L52" s="41">
        <v>85.0</v>
      </c>
      <c r="M52" s="53">
        <f t="shared" si="42"/>
        <v>89.0625</v>
      </c>
      <c r="N52" s="53">
        <f t="shared" si="43"/>
        <v>82.52427184</v>
      </c>
      <c r="O52" s="54">
        <f t="shared" si="44"/>
        <v>2.475728155</v>
      </c>
      <c r="P52" s="41">
        <v>32.5</v>
      </c>
      <c r="Q52" s="41">
        <v>18.0</v>
      </c>
      <c r="R52" s="41">
        <v>18.5</v>
      </c>
      <c r="S52" s="41">
        <v>11.5</v>
      </c>
      <c r="T52" s="41">
        <v>11.0</v>
      </c>
      <c r="U52" s="41">
        <v>60.5</v>
      </c>
      <c r="V52" s="41">
        <v>91.5</v>
      </c>
      <c r="W52" s="42">
        <f t="shared" si="1"/>
        <v>94.53125</v>
      </c>
      <c r="X52" s="42">
        <f t="shared" si="2"/>
        <v>88.83495146</v>
      </c>
      <c r="Y52" s="43">
        <f t="shared" si="3"/>
        <v>-2.665048544</v>
      </c>
      <c r="Z52" s="44"/>
      <c r="AA52" s="45"/>
      <c r="AB52" s="60"/>
      <c r="AC52" s="60"/>
      <c r="AD52" s="60"/>
      <c r="AE52" s="60"/>
      <c r="AF52" s="60"/>
      <c r="AG52" s="60"/>
      <c r="AH52" s="60"/>
      <c r="AI52" s="60"/>
      <c r="AJ52" s="44"/>
      <c r="AK52" s="45"/>
      <c r="AL52" s="66"/>
      <c r="AM52" s="66"/>
      <c r="AN52" s="66"/>
      <c r="AO52" s="66"/>
      <c r="AP52" s="66"/>
      <c r="AQ52" s="66"/>
      <c r="AR52" s="66"/>
      <c r="AS52" s="66"/>
      <c r="AT52" s="47"/>
      <c r="AU52" s="68"/>
      <c r="AV52" s="68"/>
    </row>
    <row r="53" ht="15.75" customHeight="1">
      <c r="A53" s="49">
        <v>2023.0</v>
      </c>
      <c r="B53" s="50" t="s">
        <v>47</v>
      </c>
      <c r="C53" s="56" t="s">
        <v>48</v>
      </c>
      <c r="D53" s="55">
        <v>127.0</v>
      </c>
      <c r="E53" s="1" t="s">
        <v>107</v>
      </c>
      <c r="F53" s="41">
        <v>30.0</v>
      </c>
      <c r="G53" s="41">
        <v>18.0</v>
      </c>
      <c r="H53" s="41">
        <v>15.0</v>
      </c>
      <c r="I53" s="41">
        <v>10.5</v>
      </c>
      <c r="J53" s="41">
        <v>8.0</v>
      </c>
      <c r="K53" s="41">
        <v>58.5</v>
      </c>
      <c r="L53" s="41">
        <v>81.5</v>
      </c>
      <c r="M53" s="53">
        <f t="shared" si="42"/>
        <v>91.40625</v>
      </c>
      <c r="N53" s="53">
        <f t="shared" si="43"/>
        <v>79.12621359</v>
      </c>
      <c r="O53" s="54">
        <f t="shared" si="44"/>
        <v>2.373786408</v>
      </c>
      <c r="P53" s="41">
        <v>29.5</v>
      </c>
      <c r="Q53" s="41">
        <v>21.5</v>
      </c>
      <c r="R53" s="41">
        <v>17.5</v>
      </c>
      <c r="S53" s="41">
        <v>9.0</v>
      </c>
      <c r="T53" s="41">
        <v>7.5</v>
      </c>
      <c r="U53" s="41">
        <v>60.5</v>
      </c>
      <c r="V53" s="41">
        <v>85.0</v>
      </c>
      <c r="W53" s="42">
        <f t="shared" si="1"/>
        <v>94.53125</v>
      </c>
      <c r="X53" s="42">
        <f t="shared" si="2"/>
        <v>82.52427184</v>
      </c>
      <c r="Y53" s="43">
        <f t="shared" si="3"/>
        <v>-2.475728155</v>
      </c>
      <c r="Z53" s="44"/>
      <c r="AA53" s="45"/>
      <c r="AB53" s="60"/>
      <c r="AC53" s="60"/>
      <c r="AD53" s="60"/>
      <c r="AE53" s="60"/>
      <c r="AF53" s="60"/>
      <c r="AG53" s="60"/>
      <c r="AH53" s="60"/>
      <c r="AI53" s="60"/>
      <c r="AJ53" s="44"/>
      <c r="AK53" s="45"/>
      <c r="AL53" s="66"/>
      <c r="AM53" s="66"/>
      <c r="AN53" s="66"/>
      <c r="AO53" s="66"/>
      <c r="AP53" s="66"/>
      <c r="AQ53" s="66"/>
      <c r="AR53" s="66"/>
      <c r="AS53" s="66"/>
      <c r="AT53" s="47"/>
      <c r="AU53" s="68"/>
      <c r="AV53" s="68"/>
    </row>
    <row r="54" ht="15.75" customHeight="1">
      <c r="A54" s="49">
        <v>2023.0</v>
      </c>
      <c r="B54" s="50" t="s">
        <v>62</v>
      </c>
      <c r="C54" s="56" t="s">
        <v>63</v>
      </c>
      <c r="D54" s="55">
        <v>131.0</v>
      </c>
      <c r="E54" s="1" t="s">
        <v>108</v>
      </c>
      <c r="F54" s="41">
        <v>32.0</v>
      </c>
      <c r="G54" s="41">
        <v>19.0</v>
      </c>
      <c r="H54" s="41">
        <v>17.0</v>
      </c>
      <c r="I54" s="41">
        <v>13.0</v>
      </c>
      <c r="J54" s="41">
        <v>11.0</v>
      </c>
      <c r="K54" s="41">
        <v>58.5</v>
      </c>
      <c r="L54" s="41">
        <v>92.0</v>
      </c>
      <c r="M54" s="53">
        <f t="shared" si="42"/>
        <v>91.40625</v>
      </c>
      <c r="N54" s="53">
        <f t="shared" si="43"/>
        <v>89.32038835</v>
      </c>
      <c r="O54" s="54">
        <f t="shared" si="44"/>
        <v>2.67961165</v>
      </c>
      <c r="P54" s="41">
        <v>33.5</v>
      </c>
      <c r="Q54" s="41">
        <v>19.0</v>
      </c>
      <c r="R54" s="41">
        <v>17.5</v>
      </c>
      <c r="S54" s="41">
        <v>9.5</v>
      </c>
      <c r="T54" s="41">
        <v>11.0</v>
      </c>
      <c r="U54" s="41">
        <v>60.5</v>
      </c>
      <c r="V54" s="41">
        <v>90.5</v>
      </c>
      <c r="W54" s="42">
        <f t="shared" si="1"/>
        <v>94.53125</v>
      </c>
      <c r="X54" s="42">
        <f t="shared" si="2"/>
        <v>87.86407767</v>
      </c>
      <c r="Y54" s="43">
        <f t="shared" si="3"/>
        <v>-2.63592233</v>
      </c>
      <c r="Z54" s="44"/>
      <c r="AA54" s="45"/>
      <c r="AB54" s="66"/>
      <c r="AC54" s="66"/>
      <c r="AD54" s="66"/>
      <c r="AE54" s="66"/>
      <c r="AF54" s="66"/>
      <c r="AG54" s="66"/>
      <c r="AH54" s="66"/>
      <c r="AI54" s="66"/>
      <c r="AJ54" s="44"/>
      <c r="AK54" s="45"/>
      <c r="AL54" s="66"/>
      <c r="AM54" s="66"/>
      <c r="AN54" s="66"/>
      <c r="AO54" s="66"/>
      <c r="AP54" s="66"/>
      <c r="AQ54" s="66"/>
      <c r="AR54" s="66"/>
      <c r="AS54" s="66"/>
      <c r="AT54" s="47"/>
      <c r="AU54" s="68"/>
      <c r="AV54" s="68"/>
    </row>
    <row r="55" ht="15.75" customHeight="1">
      <c r="A55" s="34">
        <v>2023.0</v>
      </c>
      <c r="B55" s="50" t="s">
        <v>29</v>
      </c>
      <c r="C55" s="51" t="s">
        <v>30</v>
      </c>
      <c r="D55" s="55">
        <v>50.0</v>
      </c>
      <c r="E55" s="1" t="s">
        <v>109</v>
      </c>
      <c r="F55" s="41">
        <v>32.5</v>
      </c>
      <c r="G55" s="41">
        <v>21.5</v>
      </c>
      <c r="H55" s="41">
        <v>18.5</v>
      </c>
      <c r="I55" s="41">
        <v>13.5</v>
      </c>
      <c r="J55" s="41">
        <v>9.0</v>
      </c>
      <c r="K55" s="41">
        <v>63.0</v>
      </c>
      <c r="L55" s="41">
        <v>95.0</v>
      </c>
      <c r="M55" s="53">
        <f t="shared" si="42"/>
        <v>98.4375</v>
      </c>
      <c r="N55" s="53">
        <f t="shared" si="43"/>
        <v>92.23300971</v>
      </c>
      <c r="O55" s="54">
        <f t="shared" si="44"/>
        <v>2.766990291</v>
      </c>
      <c r="P55" s="41">
        <v>32.0</v>
      </c>
      <c r="Q55" s="41">
        <v>17.0</v>
      </c>
      <c r="R55" s="41">
        <v>19.0</v>
      </c>
      <c r="S55" s="41">
        <v>12.5</v>
      </c>
      <c r="T55" s="41">
        <v>9.0</v>
      </c>
      <c r="U55" s="41">
        <v>61.0</v>
      </c>
      <c r="V55" s="41">
        <v>89.5</v>
      </c>
      <c r="W55" s="42">
        <f t="shared" si="1"/>
        <v>95.3125</v>
      </c>
      <c r="X55" s="42">
        <f t="shared" si="2"/>
        <v>86.89320388</v>
      </c>
      <c r="Y55" s="43">
        <f t="shared" si="3"/>
        <v>-2.606796117</v>
      </c>
      <c r="Z55" s="44"/>
      <c r="AA55" s="45"/>
      <c r="AB55" s="66"/>
      <c r="AC55" s="66"/>
      <c r="AD55" s="66"/>
      <c r="AE55" s="66"/>
      <c r="AF55" s="66"/>
      <c r="AG55" s="66"/>
      <c r="AH55" s="66"/>
      <c r="AI55" s="66"/>
      <c r="AJ55" s="44"/>
      <c r="AK55" s="45"/>
      <c r="AL55" s="66"/>
      <c r="AM55" s="66"/>
      <c r="AN55" s="66"/>
      <c r="AO55" s="66"/>
      <c r="AP55" s="66"/>
      <c r="AQ55" s="66"/>
      <c r="AR55" s="66"/>
      <c r="AS55" s="66"/>
      <c r="AT55" s="47"/>
      <c r="AU55" s="68"/>
      <c r="AV55" s="68"/>
    </row>
    <row r="56" ht="15.75" customHeight="1">
      <c r="A56" s="49">
        <v>2023.0</v>
      </c>
      <c r="B56" s="50" t="s">
        <v>40</v>
      </c>
      <c r="C56" s="56" t="s">
        <v>41</v>
      </c>
      <c r="D56" s="55">
        <v>100.0</v>
      </c>
      <c r="E56" s="1" t="s">
        <v>110</v>
      </c>
      <c r="F56" s="41">
        <v>31.0</v>
      </c>
      <c r="G56" s="41">
        <v>19.0</v>
      </c>
      <c r="H56" s="41">
        <v>17.5</v>
      </c>
      <c r="I56" s="41">
        <v>13.5</v>
      </c>
      <c r="J56" s="41">
        <v>10.0</v>
      </c>
      <c r="K56" s="41">
        <v>58.5</v>
      </c>
      <c r="L56" s="41">
        <v>91.0</v>
      </c>
      <c r="M56" s="53">
        <f t="shared" si="42"/>
        <v>91.40625</v>
      </c>
      <c r="N56" s="53">
        <f t="shared" si="43"/>
        <v>88.34951456</v>
      </c>
      <c r="O56" s="54">
        <f t="shared" si="44"/>
        <v>2.650485437</v>
      </c>
      <c r="P56" s="41">
        <v>34.5</v>
      </c>
      <c r="Q56" s="41">
        <v>22.5</v>
      </c>
      <c r="R56" s="41">
        <v>18.0</v>
      </c>
      <c r="S56" s="41">
        <v>9.5</v>
      </c>
      <c r="T56" s="41">
        <v>11.0</v>
      </c>
      <c r="U56" s="41">
        <v>61.0</v>
      </c>
      <c r="V56" s="41">
        <v>95.5</v>
      </c>
      <c r="W56" s="42">
        <f t="shared" si="1"/>
        <v>95.3125</v>
      </c>
      <c r="X56" s="42">
        <f t="shared" si="2"/>
        <v>92.7184466</v>
      </c>
      <c r="Y56" s="43">
        <f t="shared" si="3"/>
        <v>-2.781553398</v>
      </c>
      <c r="Z56" s="44"/>
      <c r="AA56" s="45"/>
      <c r="AB56" s="66"/>
      <c r="AC56" s="66"/>
      <c r="AD56" s="66"/>
      <c r="AE56" s="66"/>
      <c r="AF56" s="66"/>
      <c r="AG56" s="66"/>
      <c r="AH56" s="66"/>
      <c r="AI56" s="66"/>
      <c r="AJ56" s="44"/>
      <c r="AK56" s="45"/>
      <c r="AL56" s="66"/>
      <c r="AM56" s="66"/>
      <c r="AN56" s="66"/>
      <c r="AO56" s="66"/>
      <c r="AP56" s="66"/>
      <c r="AQ56" s="66"/>
      <c r="AR56" s="66"/>
      <c r="AS56" s="66"/>
      <c r="AT56" s="47"/>
      <c r="AU56" s="68"/>
      <c r="AV56" s="68"/>
    </row>
    <row r="57" ht="15.75" customHeight="1">
      <c r="A57" s="49">
        <v>2023.0</v>
      </c>
      <c r="B57" s="50" t="s">
        <v>40</v>
      </c>
      <c r="C57" s="56" t="s">
        <v>41</v>
      </c>
      <c r="D57" s="55">
        <v>85.0</v>
      </c>
      <c r="E57" s="1" t="s">
        <v>111</v>
      </c>
      <c r="F57" s="41">
        <v>33.5</v>
      </c>
      <c r="G57" s="41">
        <v>18.5</v>
      </c>
      <c r="H57" s="41">
        <v>19.0</v>
      </c>
      <c r="I57" s="41">
        <v>12.5</v>
      </c>
      <c r="J57" s="41">
        <v>10.0</v>
      </c>
      <c r="K57" s="41">
        <v>59.5</v>
      </c>
      <c r="L57" s="41">
        <v>93.5</v>
      </c>
      <c r="M57" s="53">
        <f t="shared" si="42"/>
        <v>92.96875</v>
      </c>
      <c r="N57" s="53">
        <f t="shared" si="43"/>
        <v>90.77669903</v>
      </c>
      <c r="O57" s="54">
        <f t="shared" si="44"/>
        <v>2.723300971</v>
      </c>
      <c r="P57" s="41">
        <v>34.0</v>
      </c>
      <c r="Q57" s="41">
        <v>21.519</v>
      </c>
      <c r="R57" s="41">
        <v>19.0</v>
      </c>
      <c r="S57" s="41">
        <v>10.0</v>
      </c>
      <c r="T57" s="41">
        <v>10.5</v>
      </c>
      <c r="U57" s="41">
        <v>61.5</v>
      </c>
      <c r="V57" s="41">
        <v>95.0</v>
      </c>
      <c r="W57" s="42">
        <f t="shared" si="1"/>
        <v>96.09375</v>
      </c>
      <c r="X57" s="42">
        <f t="shared" si="2"/>
        <v>92.23300971</v>
      </c>
      <c r="Y57" s="43">
        <f t="shared" si="3"/>
        <v>-2.766990291</v>
      </c>
      <c r="Z57" s="44"/>
      <c r="AA57" s="45"/>
      <c r="AB57" s="66"/>
      <c r="AC57" s="66"/>
      <c r="AD57" s="66"/>
      <c r="AE57" s="66"/>
      <c r="AF57" s="66"/>
      <c r="AG57" s="66"/>
      <c r="AH57" s="66"/>
      <c r="AI57" s="66"/>
      <c r="AJ57" s="44"/>
      <c r="AK57" s="45"/>
      <c r="AL57" s="66"/>
      <c r="AM57" s="66"/>
      <c r="AN57" s="66"/>
      <c r="AO57" s="66"/>
      <c r="AP57" s="66"/>
      <c r="AQ57" s="66"/>
      <c r="AR57" s="66"/>
      <c r="AS57" s="66"/>
      <c r="AT57" s="47"/>
      <c r="AU57" s="68"/>
      <c r="AV57" s="68"/>
    </row>
    <row r="58" ht="15.75" customHeight="1">
      <c r="A58" s="34">
        <v>2023.0</v>
      </c>
      <c r="B58" s="50" t="s">
        <v>40</v>
      </c>
      <c r="C58" s="56" t="s">
        <v>41</v>
      </c>
      <c r="D58" s="55">
        <v>90.0</v>
      </c>
      <c r="E58" s="1" t="s">
        <v>112</v>
      </c>
      <c r="F58" s="41">
        <v>33.5</v>
      </c>
      <c r="G58" s="41">
        <v>21.5</v>
      </c>
      <c r="H58" s="41">
        <v>18.0</v>
      </c>
      <c r="I58" s="41">
        <v>12.0</v>
      </c>
      <c r="J58" s="41">
        <v>10.0</v>
      </c>
      <c r="K58" s="41">
        <v>62.0</v>
      </c>
      <c r="L58" s="41">
        <v>95.0</v>
      </c>
      <c r="M58" s="53">
        <f t="shared" si="42"/>
        <v>96.875</v>
      </c>
      <c r="N58" s="53">
        <f t="shared" si="43"/>
        <v>92.23300971</v>
      </c>
      <c r="O58" s="54">
        <f t="shared" si="44"/>
        <v>2.766990291</v>
      </c>
      <c r="P58" s="41">
        <v>34.5</v>
      </c>
      <c r="Q58" s="41">
        <v>23.0</v>
      </c>
      <c r="R58" s="41">
        <v>19.0</v>
      </c>
      <c r="S58" s="41">
        <v>13.5</v>
      </c>
      <c r="T58" s="41">
        <v>10.5</v>
      </c>
      <c r="U58" s="41">
        <v>61.5</v>
      </c>
      <c r="V58" s="41">
        <v>100.5</v>
      </c>
      <c r="W58" s="42">
        <f t="shared" si="1"/>
        <v>96.09375</v>
      </c>
      <c r="X58" s="42">
        <f t="shared" si="2"/>
        <v>97.57281553</v>
      </c>
      <c r="Y58" s="43">
        <f t="shared" si="3"/>
        <v>-2.927184466</v>
      </c>
      <c r="Z58" s="44"/>
      <c r="AA58" s="45"/>
      <c r="AB58" s="66"/>
      <c r="AC58" s="66"/>
      <c r="AD58" s="66"/>
      <c r="AE58" s="66"/>
      <c r="AF58" s="66"/>
      <c r="AG58" s="66"/>
      <c r="AH58" s="66"/>
      <c r="AI58" s="66"/>
      <c r="AJ58" s="44"/>
      <c r="AK58" s="45"/>
      <c r="AL58" s="66"/>
      <c r="AM58" s="66"/>
      <c r="AN58" s="66"/>
      <c r="AO58" s="66"/>
      <c r="AP58" s="66"/>
      <c r="AQ58" s="66"/>
      <c r="AR58" s="66"/>
      <c r="AS58" s="66"/>
      <c r="AT58" s="47"/>
      <c r="AU58" s="68"/>
      <c r="AV58" s="68"/>
    </row>
    <row r="59" ht="15.75" customHeight="1">
      <c r="A59" s="49">
        <v>2023.0</v>
      </c>
      <c r="B59" s="50" t="s">
        <v>47</v>
      </c>
      <c r="C59" s="56" t="s">
        <v>48</v>
      </c>
      <c r="D59" s="55">
        <v>128.0</v>
      </c>
      <c r="E59" s="1" t="s">
        <v>113</v>
      </c>
      <c r="F59" s="41">
        <v>28.0</v>
      </c>
      <c r="G59" s="41">
        <v>15.5</v>
      </c>
      <c r="H59" s="41">
        <v>17.5</v>
      </c>
      <c r="I59" s="41">
        <v>11.0</v>
      </c>
      <c r="J59" s="41">
        <v>7.0</v>
      </c>
      <c r="K59" s="41">
        <v>59.5</v>
      </c>
      <c r="L59" s="41">
        <v>79.0</v>
      </c>
      <c r="M59" s="53">
        <f t="shared" si="42"/>
        <v>92.96875</v>
      </c>
      <c r="N59" s="53">
        <f t="shared" si="43"/>
        <v>76.69902913</v>
      </c>
      <c r="O59" s="54">
        <f t="shared" si="44"/>
        <v>2.300970874</v>
      </c>
      <c r="P59" s="41">
        <v>32.0</v>
      </c>
      <c r="Q59" s="41">
        <v>16.0</v>
      </c>
      <c r="R59" s="41">
        <v>17.5</v>
      </c>
      <c r="S59" s="41">
        <v>11.5</v>
      </c>
      <c r="T59" s="41">
        <v>8.5</v>
      </c>
      <c r="U59" s="41">
        <v>61.5</v>
      </c>
      <c r="V59" s="41">
        <v>85.5</v>
      </c>
      <c r="W59" s="42">
        <f t="shared" si="1"/>
        <v>96.09375</v>
      </c>
      <c r="X59" s="42">
        <f t="shared" si="2"/>
        <v>83.00970874</v>
      </c>
      <c r="Y59" s="43">
        <f t="shared" si="3"/>
        <v>-2.490291262</v>
      </c>
      <c r="Z59" s="44"/>
      <c r="AA59" s="45"/>
      <c r="AB59" s="66"/>
      <c r="AC59" s="66"/>
      <c r="AD59" s="66"/>
      <c r="AE59" s="66"/>
      <c r="AF59" s="66"/>
      <c r="AG59" s="66"/>
      <c r="AH59" s="66"/>
      <c r="AI59" s="66"/>
      <c r="AJ59" s="44"/>
      <c r="AK59" s="45"/>
      <c r="AL59" s="66"/>
      <c r="AM59" s="66"/>
      <c r="AN59" s="66"/>
      <c r="AO59" s="66"/>
      <c r="AP59" s="66"/>
      <c r="AQ59" s="66"/>
      <c r="AR59" s="66"/>
      <c r="AS59" s="66"/>
      <c r="AT59" s="47"/>
      <c r="AU59" s="68"/>
      <c r="AV59" s="68"/>
    </row>
    <row r="60" ht="15.75" customHeight="1">
      <c r="A60" s="49">
        <v>2023.0</v>
      </c>
      <c r="B60" s="50" t="s">
        <v>82</v>
      </c>
      <c r="C60" s="51" t="s">
        <v>83</v>
      </c>
      <c r="D60" s="55">
        <v>133.0</v>
      </c>
      <c r="E60" s="1" t="s">
        <v>114</v>
      </c>
      <c r="F60" s="41">
        <v>35.0</v>
      </c>
      <c r="G60" s="41">
        <v>20.5</v>
      </c>
      <c r="H60" s="41">
        <v>19.0</v>
      </c>
      <c r="I60" s="41">
        <v>13.5</v>
      </c>
      <c r="J60" s="41">
        <v>10.0</v>
      </c>
      <c r="K60" s="41">
        <v>62.5</v>
      </c>
      <c r="L60" s="41">
        <v>98.0</v>
      </c>
      <c r="M60" s="53">
        <f t="shared" si="42"/>
        <v>97.65625</v>
      </c>
      <c r="N60" s="53">
        <f t="shared" si="43"/>
        <v>95.14563107</v>
      </c>
      <c r="O60" s="54">
        <f t="shared" si="44"/>
        <v>2.854368932</v>
      </c>
      <c r="P60" s="41">
        <v>35.0</v>
      </c>
      <c r="Q60" s="41">
        <v>21.5</v>
      </c>
      <c r="R60" s="41">
        <v>18.0</v>
      </c>
      <c r="S60" s="41">
        <v>10.5</v>
      </c>
      <c r="T60" s="41">
        <v>10.0</v>
      </c>
      <c r="U60" s="41">
        <v>62.0</v>
      </c>
      <c r="V60" s="41">
        <v>95.0</v>
      </c>
      <c r="W60" s="42">
        <f t="shared" si="1"/>
        <v>96.875</v>
      </c>
      <c r="X60" s="42">
        <f t="shared" si="2"/>
        <v>92.23300971</v>
      </c>
      <c r="Y60" s="43">
        <f t="shared" si="3"/>
        <v>-2.766990291</v>
      </c>
      <c r="Z60" s="44"/>
      <c r="AA60" s="45"/>
      <c r="AB60" s="66"/>
      <c r="AC60" s="66"/>
      <c r="AD60" s="66"/>
      <c r="AE60" s="66"/>
      <c r="AF60" s="66"/>
      <c r="AG60" s="66"/>
      <c r="AH60" s="66"/>
      <c r="AI60" s="66"/>
      <c r="AJ60" s="44"/>
      <c r="AK60" s="45"/>
      <c r="AL60" s="66"/>
      <c r="AM60" s="66"/>
      <c r="AN60" s="66"/>
      <c r="AO60" s="66"/>
      <c r="AP60" s="66"/>
      <c r="AQ60" s="66"/>
      <c r="AR60" s="66"/>
      <c r="AS60" s="66"/>
      <c r="AT60" s="47"/>
      <c r="AU60" s="68"/>
      <c r="AV60" s="68"/>
    </row>
    <row r="61" ht="15.75" customHeight="1">
      <c r="A61" s="34">
        <v>2023.0</v>
      </c>
      <c r="B61" s="50" t="s">
        <v>82</v>
      </c>
      <c r="C61" s="51" t="s">
        <v>83</v>
      </c>
      <c r="D61" s="55">
        <v>8.0</v>
      </c>
      <c r="E61" s="1" t="s">
        <v>115</v>
      </c>
      <c r="F61" s="41">
        <v>34.0</v>
      </c>
      <c r="G61" s="41">
        <v>15.5</v>
      </c>
      <c r="H61" s="41">
        <v>17.5</v>
      </c>
      <c r="I61" s="41">
        <v>14.0</v>
      </c>
      <c r="J61" s="41">
        <v>10.0</v>
      </c>
      <c r="K61" s="41">
        <v>58.0</v>
      </c>
      <c r="L61" s="41">
        <v>91.0</v>
      </c>
      <c r="M61" s="53">
        <f t="shared" si="42"/>
        <v>90.625</v>
      </c>
      <c r="N61" s="53">
        <f t="shared" si="43"/>
        <v>88.34951456</v>
      </c>
      <c r="O61" s="54">
        <f t="shared" si="44"/>
        <v>2.650485437</v>
      </c>
      <c r="P61" s="41">
        <v>32.5</v>
      </c>
      <c r="Q61" s="41">
        <v>22.0</v>
      </c>
      <c r="R61" s="41">
        <v>18.0</v>
      </c>
      <c r="S61" s="41">
        <v>12.0</v>
      </c>
      <c r="T61" s="41">
        <v>10.0</v>
      </c>
      <c r="U61" s="41">
        <v>62.5</v>
      </c>
      <c r="V61" s="41">
        <v>94.5</v>
      </c>
      <c r="W61" s="42">
        <f t="shared" si="1"/>
        <v>97.65625</v>
      </c>
      <c r="X61" s="42">
        <f t="shared" si="2"/>
        <v>91.74757282</v>
      </c>
      <c r="Y61" s="43">
        <f t="shared" si="3"/>
        <v>-2.752427184</v>
      </c>
      <c r="Z61" s="44"/>
      <c r="AA61" s="45"/>
      <c r="AB61" s="66"/>
      <c r="AC61" s="66"/>
      <c r="AD61" s="66"/>
      <c r="AE61" s="66"/>
      <c r="AF61" s="66"/>
      <c r="AG61" s="66"/>
      <c r="AH61" s="66"/>
      <c r="AI61" s="66"/>
      <c r="AJ61" s="44"/>
      <c r="AK61" s="45"/>
      <c r="AL61" s="66"/>
      <c r="AM61" s="66"/>
      <c r="AN61" s="66"/>
      <c r="AO61" s="66"/>
      <c r="AP61" s="66"/>
      <c r="AQ61" s="66"/>
      <c r="AR61" s="66"/>
      <c r="AS61" s="66"/>
      <c r="AT61" s="47"/>
      <c r="AU61" s="68"/>
      <c r="AV61" s="68"/>
    </row>
    <row r="62" ht="15.75" customHeight="1">
      <c r="A62" s="49">
        <v>2023.0</v>
      </c>
      <c r="B62" s="69" t="s">
        <v>82</v>
      </c>
      <c r="C62" s="51" t="s">
        <v>83</v>
      </c>
      <c r="D62" s="70">
        <v>23.0</v>
      </c>
      <c r="E62" s="1" t="s">
        <v>116</v>
      </c>
      <c r="F62" s="41">
        <v>31.0</v>
      </c>
      <c r="G62" s="41">
        <v>22.0</v>
      </c>
      <c r="H62" s="41">
        <v>19.0</v>
      </c>
      <c r="I62" s="41">
        <v>13.0</v>
      </c>
      <c r="J62" s="41">
        <v>10.0</v>
      </c>
      <c r="K62" s="41">
        <v>60.5</v>
      </c>
      <c r="L62" s="41">
        <v>95.0</v>
      </c>
      <c r="M62" s="53">
        <f t="shared" si="42"/>
        <v>94.53125</v>
      </c>
      <c r="N62" s="53">
        <f t="shared" si="43"/>
        <v>92.23300971</v>
      </c>
      <c r="O62" s="54">
        <f t="shared" si="44"/>
        <v>2.766990291</v>
      </c>
      <c r="P62" s="41">
        <v>33.0</v>
      </c>
      <c r="Q62" s="41">
        <v>22.0</v>
      </c>
      <c r="R62" s="41">
        <v>18.0</v>
      </c>
      <c r="S62" s="41">
        <v>9.5</v>
      </c>
      <c r="T62" s="41">
        <v>10.0</v>
      </c>
      <c r="U62" s="41">
        <v>63.0</v>
      </c>
      <c r="V62" s="41">
        <v>92.5</v>
      </c>
      <c r="W62" s="42">
        <f t="shared" si="1"/>
        <v>98.4375</v>
      </c>
      <c r="X62" s="42">
        <f t="shared" si="2"/>
        <v>89.80582524</v>
      </c>
      <c r="Y62" s="43">
        <f t="shared" si="3"/>
        <v>-2.694174757</v>
      </c>
      <c r="Z62" s="71"/>
      <c r="AA62" s="45"/>
      <c r="AB62" s="72"/>
      <c r="AC62" s="72"/>
      <c r="AD62" s="72"/>
      <c r="AE62" s="72"/>
      <c r="AF62" s="72"/>
      <c r="AG62" s="72"/>
      <c r="AH62" s="72"/>
      <c r="AI62" s="72"/>
      <c r="AJ62" s="73"/>
      <c r="AK62" s="45"/>
      <c r="AL62" s="74"/>
      <c r="AM62" s="74"/>
      <c r="AN62" s="74"/>
      <c r="AO62" s="74"/>
      <c r="AP62" s="74"/>
      <c r="AQ62" s="74"/>
      <c r="AR62" s="74"/>
      <c r="AS62" s="75"/>
      <c r="AT62" s="47"/>
      <c r="AU62" s="76"/>
      <c r="AV62" s="76"/>
    </row>
    <row r="63" ht="15.75" customHeight="1">
      <c r="A63" s="49">
        <v>2023.0</v>
      </c>
      <c r="B63" s="50" t="s">
        <v>82</v>
      </c>
      <c r="C63" s="51" t="s">
        <v>83</v>
      </c>
      <c r="D63" s="77">
        <v>95.0</v>
      </c>
      <c r="E63" s="78" t="s">
        <v>117</v>
      </c>
      <c r="F63" s="59">
        <v>32.5</v>
      </c>
      <c r="G63" s="59">
        <v>14.5</v>
      </c>
      <c r="H63" s="59">
        <v>15.5</v>
      </c>
      <c r="I63" s="59">
        <v>13.0</v>
      </c>
      <c r="J63" s="59">
        <v>10.0</v>
      </c>
      <c r="K63" s="59">
        <v>57.5</v>
      </c>
      <c r="L63" s="59">
        <v>85.5</v>
      </c>
      <c r="M63" s="53">
        <f t="shared" si="42"/>
        <v>89.84375</v>
      </c>
      <c r="N63" s="53">
        <f t="shared" si="43"/>
        <v>83.00970874</v>
      </c>
      <c r="O63" s="54">
        <f t="shared" si="44"/>
        <v>2.490291262</v>
      </c>
      <c r="AK63" s="45"/>
      <c r="AL63" s="74"/>
      <c r="AM63" s="74"/>
      <c r="AN63" s="74"/>
      <c r="AO63" s="74"/>
      <c r="AP63" s="74"/>
      <c r="AQ63" s="74"/>
      <c r="AR63" s="74"/>
      <c r="AS63" s="75"/>
      <c r="AT63" s="47"/>
      <c r="AU63" s="76"/>
      <c r="AV63" s="76"/>
    </row>
    <row r="64" ht="15.75" customHeight="1">
      <c r="A64" s="34">
        <v>2023.0</v>
      </c>
      <c r="B64" s="50" t="s">
        <v>79</v>
      </c>
      <c r="C64" s="56" t="s">
        <v>80</v>
      </c>
      <c r="D64" s="77">
        <v>119.0</v>
      </c>
      <c r="E64" s="78" t="s">
        <v>118</v>
      </c>
      <c r="F64" s="59">
        <v>31.5</v>
      </c>
      <c r="G64" s="59">
        <v>19.0</v>
      </c>
      <c r="H64" s="59">
        <v>18.0</v>
      </c>
      <c r="I64" s="59">
        <v>11.5</v>
      </c>
      <c r="J64" s="59">
        <v>9.0</v>
      </c>
      <c r="K64" s="59">
        <v>59.5</v>
      </c>
      <c r="L64" s="59">
        <v>89.0</v>
      </c>
      <c r="M64" s="53">
        <f t="shared" si="42"/>
        <v>92.96875</v>
      </c>
      <c r="N64" s="53">
        <f t="shared" si="43"/>
        <v>86.40776699</v>
      </c>
      <c r="O64" s="54">
        <f t="shared" si="44"/>
        <v>2.59223301</v>
      </c>
      <c r="AK64" s="45"/>
      <c r="AL64" s="72"/>
      <c r="AM64" s="72"/>
      <c r="AN64" s="72"/>
      <c r="AO64" s="72"/>
      <c r="AP64" s="72"/>
      <c r="AQ64" s="72"/>
      <c r="AR64" s="72"/>
      <c r="AS64" s="79"/>
      <c r="AT64" s="47"/>
      <c r="AU64" s="80"/>
      <c r="AV64" s="80"/>
    </row>
    <row r="65" ht="15.75" customHeight="1">
      <c r="A65" s="49">
        <v>2023.0</v>
      </c>
      <c r="B65" s="50" t="s">
        <v>82</v>
      </c>
      <c r="C65" s="51" t="s">
        <v>83</v>
      </c>
      <c r="D65" s="77">
        <v>160.0</v>
      </c>
      <c r="E65" s="2" t="s">
        <v>119</v>
      </c>
      <c r="F65" s="41">
        <v>30.0</v>
      </c>
      <c r="G65" s="41">
        <v>13.5</v>
      </c>
      <c r="H65" s="41">
        <v>13.5</v>
      </c>
      <c r="I65" s="41">
        <v>12.0</v>
      </c>
      <c r="J65" s="41">
        <v>11.0</v>
      </c>
      <c r="K65" s="41">
        <v>51.5</v>
      </c>
      <c r="L65" s="41">
        <v>80.0</v>
      </c>
      <c r="M65" s="53">
        <f t="shared" si="42"/>
        <v>80.46875</v>
      </c>
      <c r="N65" s="53">
        <f t="shared" si="43"/>
        <v>77.66990291</v>
      </c>
      <c r="O65" s="54">
        <f t="shared" si="44"/>
        <v>2.330097087</v>
      </c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81"/>
      <c r="AA65" s="82"/>
      <c r="AB65" s="81"/>
      <c r="AC65" s="81"/>
      <c r="AD65" s="81"/>
      <c r="AE65" s="81"/>
      <c r="AF65" s="81"/>
      <c r="AG65" s="81"/>
      <c r="AH65" s="81"/>
      <c r="AI65" s="81"/>
      <c r="AJ65" s="81"/>
      <c r="AK65" s="83"/>
      <c r="AL65" s="81"/>
      <c r="AM65" s="81"/>
      <c r="AN65" s="81"/>
      <c r="AO65" s="81"/>
      <c r="AP65" s="81"/>
      <c r="AQ65" s="81"/>
      <c r="AR65" s="81"/>
      <c r="AS65" s="81"/>
      <c r="AT65" s="1"/>
      <c r="AU65" s="3"/>
      <c r="AV65" s="3"/>
    </row>
    <row r="66" ht="15.75" customHeight="1">
      <c r="A66" s="49">
        <v>2023.0</v>
      </c>
      <c r="B66" s="58" t="s">
        <v>120</v>
      </c>
      <c r="C66" s="51" t="s">
        <v>121</v>
      </c>
      <c r="D66" s="61">
        <v>161.0</v>
      </c>
      <c r="E66" s="78" t="s">
        <v>122</v>
      </c>
      <c r="F66" s="59">
        <v>24.5</v>
      </c>
      <c r="G66" s="59">
        <v>11.5</v>
      </c>
      <c r="H66" s="59">
        <v>16.5</v>
      </c>
      <c r="I66" s="59">
        <v>7.5</v>
      </c>
      <c r="J66" s="59">
        <v>6.0</v>
      </c>
      <c r="K66" s="59">
        <v>46.5</v>
      </c>
      <c r="L66" s="59">
        <v>66.0</v>
      </c>
      <c r="M66" s="53">
        <f t="shared" si="42"/>
        <v>72.65625</v>
      </c>
      <c r="N66" s="53">
        <f t="shared" si="43"/>
        <v>64.0776699</v>
      </c>
      <c r="O66" s="54">
        <f t="shared" si="44"/>
        <v>1.922330097</v>
      </c>
    </row>
    <row r="67" ht="15.75" customHeight="1">
      <c r="A67" s="34">
        <v>2023.0</v>
      </c>
      <c r="B67" s="50" t="s">
        <v>26</v>
      </c>
      <c r="C67" s="51" t="s">
        <v>27</v>
      </c>
      <c r="D67" s="61">
        <v>163.0</v>
      </c>
      <c r="E67" s="84" t="s">
        <v>123</v>
      </c>
      <c r="F67" s="59">
        <v>32.0</v>
      </c>
      <c r="G67" s="59">
        <v>19.0</v>
      </c>
      <c r="H67" s="59">
        <v>17.5</v>
      </c>
      <c r="I67" s="59">
        <v>13.0</v>
      </c>
      <c r="J67" s="59">
        <v>10.0</v>
      </c>
      <c r="K67" s="59">
        <v>58.5</v>
      </c>
      <c r="L67" s="59">
        <v>91.5</v>
      </c>
      <c r="M67" s="53">
        <f t="shared" si="42"/>
        <v>91.40625</v>
      </c>
      <c r="N67" s="53">
        <f t="shared" si="43"/>
        <v>88.83495146</v>
      </c>
      <c r="O67" s="54">
        <f t="shared" si="44"/>
        <v>2.665048544</v>
      </c>
    </row>
    <row r="68" ht="15.75" customHeight="1">
      <c r="A68" s="49">
        <v>2023.0</v>
      </c>
      <c r="B68" s="58" t="s">
        <v>124</v>
      </c>
      <c r="C68" s="51" t="s">
        <v>125</v>
      </c>
      <c r="D68" s="61">
        <v>164.0</v>
      </c>
      <c r="E68" s="78" t="s">
        <v>126</v>
      </c>
      <c r="F68" s="59">
        <v>26.5</v>
      </c>
      <c r="G68" s="59">
        <v>17.0</v>
      </c>
      <c r="H68" s="59">
        <v>17.0</v>
      </c>
      <c r="I68" s="59">
        <v>13.5</v>
      </c>
      <c r="J68" s="59">
        <v>5.0</v>
      </c>
      <c r="K68" s="59">
        <v>53.0</v>
      </c>
      <c r="L68" s="59">
        <v>79.0</v>
      </c>
      <c r="M68" s="53">
        <f t="shared" si="42"/>
        <v>82.8125</v>
      </c>
      <c r="N68" s="53">
        <f t="shared" si="43"/>
        <v>76.69902913</v>
      </c>
      <c r="O68" s="54">
        <f t="shared" si="44"/>
        <v>2.300970874</v>
      </c>
    </row>
    <row r="69" ht="15.75" customHeight="1">
      <c r="A69" s="49">
        <v>2023.0</v>
      </c>
      <c r="B69" s="50" t="s">
        <v>26</v>
      </c>
      <c r="C69" s="51" t="s">
        <v>27</v>
      </c>
      <c r="D69" s="61">
        <v>165.0</v>
      </c>
      <c r="E69" s="85" t="s">
        <v>127</v>
      </c>
      <c r="F69" s="3">
        <v>31.0</v>
      </c>
      <c r="G69" s="3">
        <v>13.0</v>
      </c>
      <c r="H69" s="3">
        <v>18.0</v>
      </c>
      <c r="I69" s="3">
        <v>13.0</v>
      </c>
      <c r="J69" s="3">
        <v>11.0</v>
      </c>
      <c r="K69" s="3">
        <v>56.0</v>
      </c>
      <c r="L69" s="3">
        <v>86.0</v>
      </c>
      <c r="M69" s="53">
        <f t="shared" si="42"/>
        <v>87.5</v>
      </c>
      <c r="N69" s="53">
        <f t="shared" si="43"/>
        <v>83.49514563</v>
      </c>
      <c r="O69" s="54">
        <f t="shared" si="44"/>
        <v>2.504854369</v>
      </c>
    </row>
    <row r="70" ht="15.75" customHeight="1">
      <c r="A70" s="34">
        <v>2023.0</v>
      </c>
      <c r="B70" s="58" t="s">
        <v>128</v>
      </c>
      <c r="C70" s="51" t="s">
        <v>129</v>
      </c>
      <c r="D70" s="61">
        <v>166.0</v>
      </c>
      <c r="E70" s="1" t="s">
        <v>130</v>
      </c>
      <c r="F70" s="3">
        <v>31.0</v>
      </c>
      <c r="G70" s="3">
        <v>18.5</v>
      </c>
      <c r="H70" s="3">
        <v>16.0</v>
      </c>
      <c r="I70" s="3">
        <v>7.5</v>
      </c>
      <c r="J70" s="3">
        <v>8.0</v>
      </c>
      <c r="K70" s="3">
        <v>55.0</v>
      </c>
      <c r="L70" s="3">
        <v>81.0</v>
      </c>
      <c r="M70" s="53">
        <f t="shared" si="42"/>
        <v>85.9375</v>
      </c>
      <c r="N70" s="53">
        <f t="shared" si="43"/>
        <v>78.6407767</v>
      </c>
      <c r="O70" s="54">
        <f t="shared" si="44"/>
        <v>2.359223301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1"/>
      <c r="AA70" s="86"/>
      <c r="AB70" s="1"/>
      <c r="AC70" s="1"/>
      <c r="AD70" s="1"/>
      <c r="AE70" s="1"/>
      <c r="AF70" s="1"/>
      <c r="AG70" s="1"/>
      <c r="AH70" s="1"/>
      <c r="AI70" s="1"/>
      <c r="AJ70" s="1"/>
      <c r="AK70" s="87"/>
      <c r="AL70" s="1"/>
      <c r="AM70" s="1"/>
      <c r="AN70" s="1"/>
      <c r="AO70" s="1"/>
      <c r="AP70" s="1"/>
      <c r="AQ70" s="1"/>
      <c r="AR70" s="1"/>
      <c r="AS70" s="1"/>
      <c r="AT70" s="1"/>
      <c r="AU70" s="3"/>
      <c r="AV70" s="3"/>
    </row>
    <row r="71" ht="15.75" customHeight="1">
      <c r="A71" s="49">
        <v>2023.0</v>
      </c>
      <c r="B71" s="50" t="s">
        <v>79</v>
      </c>
      <c r="C71" s="56" t="s">
        <v>80</v>
      </c>
      <c r="D71" s="61">
        <v>167.0</v>
      </c>
      <c r="E71" s="38" t="s">
        <v>131</v>
      </c>
      <c r="F71" s="39"/>
      <c r="G71" s="39"/>
      <c r="H71" s="39"/>
      <c r="I71" s="39"/>
      <c r="J71" s="39"/>
      <c r="K71" s="39"/>
      <c r="L71" s="39"/>
      <c r="M71" s="40"/>
      <c r="N71" s="40"/>
      <c r="O71" s="40"/>
      <c r="P71" s="3"/>
      <c r="Q71" s="3"/>
      <c r="R71" s="3"/>
      <c r="S71" s="3"/>
      <c r="T71" s="3"/>
      <c r="U71" s="3"/>
      <c r="V71" s="3"/>
      <c r="W71" s="3"/>
      <c r="X71" s="3"/>
      <c r="Y71" s="3"/>
      <c r="Z71" s="1"/>
      <c r="AA71" s="86"/>
      <c r="AB71" s="1"/>
      <c r="AC71" s="1"/>
      <c r="AD71" s="1"/>
      <c r="AE71" s="1"/>
      <c r="AF71" s="1"/>
      <c r="AG71" s="1"/>
      <c r="AH71" s="1"/>
      <c r="AI71" s="1"/>
      <c r="AJ71" s="1"/>
      <c r="AK71" s="87"/>
      <c r="AL71" s="1"/>
      <c r="AM71" s="1"/>
      <c r="AN71" s="1"/>
      <c r="AO71" s="1"/>
      <c r="AP71" s="1"/>
      <c r="AQ71" s="1"/>
      <c r="AR71" s="1"/>
      <c r="AS71" s="1"/>
      <c r="AT71" s="1"/>
      <c r="AU71" s="3"/>
      <c r="AV71" s="3"/>
    </row>
    <row r="72" ht="15.75" customHeight="1">
      <c r="A72" s="49">
        <v>2023.0</v>
      </c>
      <c r="B72" s="58" t="s">
        <v>50</v>
      </c>
      <c r="C72" s="51" t="s">
        <v>132</v>
      </c>
      <c r="D72" s="61">
        <v>168.0</v>
      </c>
      <c r="E72" s="88" t="s">
        <v>133</v>
      </c>
      <c r="F72" s="39"/>
      <c r="G72" s="39"/>
      <c r="H72" s="39"/>
      <c r="I72" s="39"/>
      <c r="J72" s="39"/>
      <c r="K72" s="39"/>
      <c r="L72" s="39"/>
      <c r="M72" s="40"/>
      <c r="N72" s="40"/>
      <c r="O72" s="40"/>
      <c r="P72" s="3"/>
      <c r="Q72" s="3"/>
      <c r="R72" s="3"/>
      <c r="S72" s="3"/>
      <c r="T72" s="3"/>
      <c r="U72" s="3"/>
      <c r="V72" s="3"/>
      <c r="W72" s="3"/>
      <c r="X72" s="3"/>
      <c r="Y72" s="3"/>
      <c r="Z72" s="1"/>
      <c r="AA72" s="86"/>
      <c r="AB72" s="1"/>
      <c r="AC72" s="1"/>
      <c r="AD72" s="1"/>
      <c r="AE72" s="1"/>
      <c r="AF72" s="1"/>
      <c r="AG72" s="1"/>
      <c r="AH72" s="1"/>
      <c r="AI72" s="1"/>
      <c r="AJ72" s="1"/>
      <c r="AK72" s="87"/>
      <c r="AL72" s="1"/>
      <c r="AM72" s="1"/>
      <c r="AN72" s="1"/>
      <c r="AO72" s="1"/>
      <c r="AP72" s="1"/>
      <c r="AQ72" s="1"/>
      <c r="AR72" s="1"/>
      <c r="AS72" s="1"/>
      <c r="AT72" s="1"/>
      <c r="AU72" s="3"/>
      <c r="AV72" s="3"/>
    </row>
    <row r="73" ht="15.75" customHeight="1">
      <c r="A73" s="34">
        <v>2023.0</v>
      </c>
      <c r="B73" s="58" t="s">
        <v>90</v>
      </c>
      <c r="C73" s="51" t="s">
        <v>134</v>
      </c>
      <c r="D73" s="61">
        <v>169.0</v>
      </c>
      <c r="E73" s="88" t="s">
        <v>135</v>
      </c>
      <c r="F73" s="39"/>
      <c r="G73" s="39"/>
      <c r="H73" s="39"/>
      <c r="I73" s="39"/>
      <c r="J73" s="39"/>
      <c r="K73" s="39"/>
      <c r="L73" s="39"/>
      <c r="M73" s="40"/>
      <c r="N73" s="40"/>
      <c r="O73" s="40"/>
    </row>
    <row r="74" ht="15.75" customHeight="1">
      <c r="A74" s="49">
        <v>2023.0</v>
      </c>
      <c r="B74" s="50" t="s">
        <v>79</v>
      </c>
      <c r="C74" s="56" t="s">
        <v>80</v>
      </c>
      <c r="D74" s="61">
        <v>170.0</v>
      </c>
      <c r="E74" s="78" t="s">
        <v>136</v>
      </c>
      <c r="F74" s="59">
        <v>32.5</v>
      </c>
      <c r="G74" s="59">
        <v>18.5</v>
      </c>
      <c r="H74" s="59">
        <v>16.0</v>
      </c>
      <c r="I74" s="59">
        <v>13.5</v>
      </c>
      <c r="J74" s="59">
        <v>10.0</v>
      </c>
      <c r="K74" s="59">
        <v>60.0</v>
      </c>
      <c r="L74" s="59">
        <v>90.5</v>
      </c>
      <c r="M74" s="53">
        <f t="shared" ref="M74:M84" si="45">K74/0.64</f>
        <v>93.75</v>
      </c>
      <c r="N74" s="53">
        <f t="shared" ref="N74:N84" si="46">L74/1.03</f>
        <v>87.86407767</v>
      </c>
      <c r="O74" s="54">
        <f t="shared" ref="O74:O83" si="47">L74-N74</f>
        <v>2.63592233</v>
      </c>
    </row>
    <row r="75" ht="15.75" customHeight="1">
      <c r="A75" s="49">
        <v>2023.0</v>
      </c>
      <c r="B75" s="50" t="s">
        <v>79</v>
      </c>
      <c r="C75" s="56" t="s">
        <v>80</v>
      </c>
      <c r="D75" s="61">
        <v>171.0</v>
      </c>
      <c r="E75" s="78" t="s">
        <v>137</v>
      </c>
      <c r="F75" s="59">
        <v>31.0</v>
      </c>
      <c r="G75" s="59">
        <v>15.5</v>
      </c>
      <c r="H75" s="59">
        <v>17.0</v>
      </c>
      <c r="I75" s="59">
        <v>12.0</v>
      </c>
      <c r="J75" s="59">
        <v>8.5</v>
      </c>
      <c r="K75" s="59">
        <v>58.0</v>
      </c>
      <c r="L75" s="59">
        <v>84.0</v>
      </c>
      <c r="M75" s="53">
        <f t="shared" si="45"/>
        <v>90.625</v>
      </c>
      <c r="N75" s="53">
        <f t="shared" si="46"/>
        <v>81.55339806</v>
      </c>
      <c r="O75" s="54">
        <f t="shared" si="47"/>
        <v>2.446601942</v>
      </c>
    </row>
    <row r="76" ht="15.75" customHeight="1">
      <c r="A76" s="34">
        <v>2023.0</v>
      </c>
      <c r="B76" s="89" t="s">
        <v>79</v>
      </c>
      <c r="C76" s="90" t="s">
        <v>80</v>
      </c>
      <c r="D76" s="91">
        <v>172.0</v>
      </c>
      <c r="E76" s="78" t="s">
        <v>138</v>
      </c>
      <c r="F76" s="59">
        <v>31.5</v>
      </c>
      <c r="G76" s="59">
        <v>16.0</v>
      </c>
      <c r="H76" s="59">
        <v>17.0</v>
      </c>
      <c r="I76" s="59">
        <v>13.5</v>
      </c>
      <c r="J76" s="59">
        <v>10.0</v>
      </c>
      <c r="K76" s="59">
        <v>57.5</v>
      </c>
      <c r="L76" s="59">
        <v>88.0</v>
      </c>
      <c r="M76" s="53">
        <f t="shared" si="45"/>
        <v>89.84375</v>
      </c>
      <c r="N76" s="53">
        <f t="shared" si="46"/>
        <v>85.4368932</v>
      </c>
      <c r="O76" s="54">
        <f t="shared" si="47"/>
        <v>2.563106796</v>
      </c>
    </row>
    <row r="77" ht="15.75" customHeight="1">
      <c r="A77" s="49">
        <v>2023.0</v>
      </c>
      <c r="B77" s="50" t="s">
        <v>82</v>
      </c>
      <c r="C77" s="51" t="s">
        <v>83</v>
      </c>
      <c r="D77" s="61">
        <v>158.0</v>
      </c>
      <c r="E77" s="62" t="s">
        <v>139</v>
      </c>
      <c r="F77" s="59">
        <v>22.0</v>
      </c>
      <c r="G77" s="59">
        <v>15.5</v>
      </c>
      <c r="H77" s="59">
        <v>17.0</v>
      </c>
      <c r="I77" s="59">
        <v>8.0</v>
      </c>
      <c r="J77" s="59">
        <v>10.0</v>
      </c>
      <c r="K77" s="59">
        <v>46.0</v>
      </c>
      <c r="L77" s="59">
        <v>72.5</v>
      </c>
      <c r="M77" s="53">
        <f t="shared" si="45"/>
        <v>71.875</v>
      </c>
      <c r="N77" s="53">
        <f t="shared" si="46"/>
        <v>70.38834951</v>
      </c>
      <c r="O77" s="54">
        <f t="shared" si="47"/>
        <v>2.111650485</v>
      </c>
    </row>
    <row r="78" ht="15.75" customHeight="1">
      <c r="A78" s="49">
        <v>2023.0</v>
      </c>
      <c r="B78" s="50" t="s">
        <v>82</v>
      </c>
      <c r="C78" s="51" t="s">
        <v>83</v>
      </c>
      <c r="D78" s="61">
        <v>159.0</v>
      </c>
      <c r="E78" s="62" t="s">
        <v>140</v>
      </c>
      <c r="F78" s="59">
        <v>26.0</v>
      </c>
      <c r="G78" s="59">
        <v>12.5</v>
      </c>
      <c r="H78" s="59">
        <v>13.0</v>
      </c>
      <c r="I78" s="59">
        <v>12.5</v>
      </c>
      <c r="J78" s="59">
        <v>9.0</v>
      </c>
      <c r="K78" s="59">
        <v>52.0</v>
      </c>
      <c r="L78" s="59">
        <v>73.0</v>
      </c>
      <c r="M78" s="53">
        <f t="shared" si="45"/>
        <v>81.25</v>
      </c>
      <c r="N78" s="53">
        <f t="shared" si="46"/>
        <v>70.87378641</v>
      </c>
      <c r="O78" s="54">
        <f t="shared" si="47"/>
        <v>2.126213592</v>
      </c>
    </row>
    <row r="79" ht="15.75" customHeight="1">
      <c r="A79" s="34">
        <v>2023.0</v>
      </c>
      <c r="B79" s="50" t="s">
        <v>79</v>
      </c>
      <c r="C79" s="56" t="s">
        <v>80</v>
      </c>
      <c r="D79" s="61">
        <v>174.0</v>
      </c>
      <c r="E79" s="62" t="s">
        <v>141</v>
      </c>
      <c r="F79" s="59">
        <v>29.0</v>
      </c>
      <c r="G79" s="59">
        <v>15.5</v>
      </c>
      <c r="H79" s="59">
        <v>15.0</v>
      </c>
      <c r="I79" s="59">
        <v>11.5</v>
      </c>
      <c r="J79" s="59">
        <v>10.0</v>
      </c>
      <c r="K79" s="59">
        <v>55.5</v>
      </c>
      <c r="L79" s="59">
        <v>81.0</v>
      </c>
      <c r="M79" s="53">
        <f t="shared" si="45"/>
        <v>86.71875</v>
      </c>
      <c r="N79" s="53">
        <f t="shared" si="46"/>
        <v>78.6407767</v>
      </c>
      <c r="O79" s="54">
        <f t="shared" si="47"/>
        <v>2.359223301</v>
      </c>
    </row>
    <row r="80" ht="15.75" customHeight="1">
      <c r="A80" s="34">
        <v>2023.0</v>
      </c>
      <c r="B80" s="50" t="s">
        <v>26</v>
      </c>
      <c r="C80" s="92" t="s">
        <v>142</v>
      </c>
      <c r="D80" s="61">
        <v>175.0</v>
      </c>
      <c r="E80" s="93" t="s">
        <v>143</v>
      </c>
      <c r="F80" s="59">
        <v>29.5</v>
      </c>
      <c r="G80" s="59">
        <v>15.5</v>
      </c>
      <c r="H80" s="59">
        <v>18.5</v>
      </c>
      <c r="I80" s="59">
        <v>12.0</v>
      </c>
      <c r="J80" s="59">
        <v>9.0</v>
      </c>
      <c r="K80" s="59">
        <v>56.0</v>
      </c>
      <c r="L80" s="59">
        <v>84.5</v>
      </c>
      <c r="M80" s="53">
        <f t="shared" si="45"/>
        <v>87.5</v>
      </c>
      <c r="N80" s="53">
        <f t="shared" si="46"/>
        <v>82.03883495</v>
      </c>
      <c r="O80" s="54">
        <f t="shared" si="47"/>
        <v>2.461165049</v>
      </c>
    </row>
    <row r="81" ht="15.75" customHeight="1">
      <c r="A81" s="49">
        <v>2023.0</v>
      </c>
      <c r="B81" s="50" t="s">
        <v>26</v>
      </c>
      <c r="C81" s="92" t="s">
        <v>142</v>
      </c>
      <c r="D81" s="61">
        <v>176.0</v>
      </c>
      <c r="E81" s="93" t="s">
        <v>144</v>
      </c>
      <c r="F81" s="59">
        <v>29.5</v>
      </c>
      <c r="G81" s="59">
        <v>15.0</v>
      </c>
      <c r="H81" s="59">
        <v>18.5</v>
      </c>
      <c r="I81" s="59">
        <v>12.0</v>
      </c>
      <c r="J81" s="59">
        <v>9.0</v>
      </c>
      <c r="K81" s="59">
        <v>55.5</v>
      </c>
      <c r="L81" s="59">
        <v>84.0</v>
      </c>
      <c r="M81" s="53">
        <f t="shared" si="45"/>
        <v>86.71875</v>
      </c>
      <c r="N81" s="53">
        <f t="shared" si="46"/>
        <v>81.55339806</v>
      </c>
      <c r="O81" s="54">
        <f t="shared" si="47"/>
        <v>2.446601942</v>
      </c>
    </row>
    <row r="82" ht="15.75" customHeight="1">
      <c r="A82" s="49">
        <v>2023.0</v>
      </c>
      <c r="B82" s="50" t="s">
        <v>26</v>
      </c>
      <c r="C82" s="92" t="s">
        <v>142</v>
      </c>
      <c r="D82" s="61">
        <v>177.0</v>
      </c>
      <c r="E82" s="93" t="s">
        <v>145</v>
      </c>
      <c r="F82" s="59">
        <v>29.5</v>
      </c>
      <c r="G82" s="59">
        <v>15.5</v>
      </c>
      <c r="H82" s="59">
        <v>18.5</v>
      </c>
      <c r="I82" s="59">
        <v>12.0</v>
      </c>
      <c r="J82" s="59">
        <v>9.0</v>
      </c>
      <c r="K82" s="59">
        <v>55.5</v>
      </c>
      <c r="L82" s="59">
        <v>84.5</v>
      </c>
      <c r="M82" s="53">
        <f t="shared" si="45"/>
        <v>86.71875</v>
      </c>
      <c r="N82" s="53">
        <f t="shared" si="46"/>
        <v>82.03883495</v>
      </c>
      <c r="O82" s="54">
        <f t="shared" si="47"/>
        <v>2.461165049</v>
      </c>
    </row>
    <row r="83" ht="15.75" customHeight="1">
      <c r="A83" s="34">
        <v>2023.0</v>
      </c>
      <c r="B83" s="50" t="s">
        <v>26</v>
      </c>
      <c r="C83" s="92" t="s">
        <v>142</v>
      </c>
      <c r="D83" s="61">
        <v>178.0</v>
      </c>
      <c r="E83" s="93" t="s">
        <v>146</v>
      </c>
      <c r="F83" s="59">
        <v>29.5</v>
      </c>
      <c r="G83" s="59">
        <v>15.5</v>
      </c>
      <c r="H83" s="59">
        <v>18.5</v>
      </c>
      <c r="I83" s="59">
        <v>12.0</v>
      </c>
      <c r="J83" s="59">
        <v>9.0</v>
      </c>
      <c r="K83" s="59">
        <v>56.0</v>
      </c>
      <c r="L83" s="59">
        <v>84.5</v>
      </c>
      <c r="M83" s="53">
        <f t="shared" si="45"/>
        <v>87.5</v>
      </c>
      <c r="N83" s="53">
        <f t="shared" si="46"/>
        <v>82.03883495</v>
      </c>
      <c r="O83" s="54">
        <f t="shared" si="47"/>
        <v>2.461165049</v>
      </c>
    </row>
    <row r="84" ht="15.75" customHeight="1">
      <c r="A84" s="94">
        <v>2023.0</v>
      </c>
      <c r="B84" s="95"/>
      <c r="C84" s="92" t="s">
        <v>60</v>
      </c>
      <c r="D84" s="96">
        <v>137.0</v>
      </c>
      <c r="E84" s="97" t="s">
        <v>61</v>
      </c>
      <c r="F84" s="59">
        <v>31.0</v>
      </c>
      <c r="G84" s="59">
        <v>19.5</v>
      </c>
      <c r="H84" s="59">
        <v>17.5</v>
      </c>
      <c r="I84" s="59">
        <v>12.0</v>
      </c>
      <c r="J84" s="59">
        <v>10.0</v>
      </c>
      <c r="K84" s="59">
        <v>59.5</v>
      </c>
      <c r="L84" s="59">
        <v>90.0</v>
      </c>
      <c r="M84" s="53">
        <f t="shared" si="45"/>
        <v>92.96875</v>
      </c>
      <c r="N84" s="53">
        <f t="shared" si="46"/>
        <v>87.37864078</v>
      </c>
      <c r="O84" s="54"/>
    </row>
    <row r="85" ht="15.75" customHeight="1">
      <c r="A85" s="98"/>
      <c r="B85" s="99"/>
      <c r="C85" s="100"/>
      <c r="D85" s="101"/>
      <c r="E85" s="102" t="s">
        <v>147</v>
      </c>
      <c r="F85" s="103">
        <v>36.0</v>
      </c>
      <c r="G85" s="103">
        <v>23.0</v>
      </c>
      <c r="H85" s="103">
        <v>19.0</v>
      </c>
      <c r="I85" s="103">
        <v>14.0</v>
      </c>
      <c r="J85" s="103">
        <v>11.0</v>
      </c>
      <c r="K85" s="103">
        <v>64.0</v>
      </c>
      <c r="L85" s="103">
        <v>103.0</v>
      </c>
      <c r="M85" s="104">
        <v>100.0</v>
      </c>
      <c r="N85" s="104">
        <v>100.0</v>
      </c>
      <c r="O85" s="104">
        <v>3.0</v>
      </c>
      <c r="P85" s="103">
        <v>36.0</v>
      </c>
      <c r="Q85" s="103">
        <v>23.0</v>
      </c>
      <c r="R85" s="103">
        <v>19.0</v>
      </c>
      <c r="S85" s="103">
        <v>14.0</v>
      </c>
      <c r="T85" s="103">
        <v>11.0</v>
      </c>
      <c r="U85" s="103">
        <v>64.0</v>
      </c>
      <c r="V85" s="103">
        <v>103.0</v>
      </c>
      <c r="W85" s="105">
        <v>100.0</v>
      </c>
      <c r="X85" s="105">
        <v>100.0</v>
      </c>
      <c r="Y85" s="105">
        <v>3.0</v>
      </c>
      <c r="Z85" s="81"/>
      <c r="AA85" s="82"/>
      <c r="AB85" s="103">
        <v>36.0</v>
      </c>
      <c r="AC85" s="103">
        <v>23.0</v>
      </c>
      <c r="AD85" s="103">
        <v>19.0</v>
      </c>
      <c r="AE85" s="103">
        <v>14.0</v>
      </c>
      <c r="AF85" s="103">
        <v>11.0</v>
      </c>
      <c r="AG85" s="103">
        <v>103.0</v>
      </c>
      <c r="AH85" s="105">
        <v>100.0</v>
      </c>
      <c r="AI85" s="105">
        <v>3.0</v>
      </c>
      <c r="AJ85" s="103"/>
      <c r="AK85" s="103"/>
      <c r="AL85" s="103">
        <v>36.0</v>
      </c>
      <c r="AM85" s="103">
        <v>24.0</v>
      </c>
      <c r="AN85" s="103">
        <v>18.0</v>
      </c>
      <c r="AO85" s="103">
        <v>13.0</v>
      </c>
      <c r="AP85" s="103">
        <v>11.0</v>
      </c>
      <c r="AQ85" s="103">
        <f>SUM(AL85:AP85)</f>
        <v>102</v>
      </c>
      <c r="AR85" s="105">
        <v>100.0</v>
      </c>
      <c r="AS85" s="105">
        <v>2.0</v>
      </c>
      <c r="AT85" s="1"/>
      <c r="AU85" s="3"/>
      <c r="AV85" s="3"/>
    </row>
    <row r="86" ht="15.75" customHeight="1">
      <c r="A86" s="98"/>
      <c r="B86" s="99"/>
      <c r="C86" s="100"/>
      <c r="D86" s="101"/>
      <c r="E86" s="106" t="s">
        <v>148</v>
      </c>
      <c r="F86" s="41">
        <f t="shared" ref="F86:M86" si="48">AVERAGE(F4:F83)</f>
        <v>30.4057971</v>
      </c>
      <c r="G86" s="41">
        <f t="shared" si="48"/>
        <v>17.65217391</v>
      </c>
      <c r="H86" s="41">
        <f t="shared" si="48"/>
        <v>16.64492754</v>
      </c>
      <c r="I86" s="41">
        <f t="shared" si="48"/>
        <v>11.97826087</v>
      </c>
      <c r="J86" s="41">
        <f t="shared" si="48"/>
        <v>9.137681159</v>
      </c>
      <c r="K86" s="41">
        <f t="shared" si="48"/>
        <v>57.07246377</v>
      </c>
      <c r="L86" s="41">
        <f t="shared" si="48"/>
        <v>85.81884058</v>
      </c>
      <c r="M86" s="41">
        <f t="shared" si="48"/>
        <v>89.17572464</v>
      </c>
      <c r="N86" s="41">
        <f>AVERAGE(N4:N84)</f>
        <v>83.37725381</v>
      </c>
      <c r="O86" s="41">
        <f>AVERAGE(O4:O83)</f>
        <v>2.499577881</v>
      </c>
      <c r="P86" s="41">
        <f t="shared" ref="P86:Y86" si="49">AVERAGE(P4:P62)</f>
        <v>30.1779661</v>
      </c>
      <c r="Q86" s="41">
        <f t="shared" si="49"/>
        <v>17.7969322</v>
      </c>
      <c r="R86" s="41">
        <f t="shared" si="49"/>
        <v>16.79661017</v>
      </c>
      <c r="S86" s="41">
        <f t="shared" si="49"/>
        <v>10.70338983</v>
      </c>
      <c r="T86" s="41">
        <f t="shared" si="49"/>
        <v>9.457627119</v>
      </c>
      <c r="U86" s="41">
        <f t="shared" si="49"/>
        <v>56.39830508</v>
      </c>
      <c r="V86" s="41">
        <f t="shared" si="49"/>
        <v>84.93220339</v>
      </c>
      <c r="W86" s="107">
        <f t="shared" si="49"/>
        <v>88.12235169</v>
      </c>
      <c r="X86" s="107">
        <f t="shared" si="49"/>
        <v>82.45844989</v>
      </c>
      <c r="Y86" s="107">
        <f t="shared" si="49"/>
        <v>-2.473753497</v>
      </c>
      <c r="Z86" s="41"/>
      <c r="AA86" s="41"/>
      <c r="AB86" s="41">
        <f t="shared" ref="AB86:AI86" si="50">AVERAGE(AB4:AB62)</f>
        <v>22.55434783</v>
      </c>
      <c r="AC86" s="41">
        <f t="shared" si="50"/>
        <v>13.88043478</v>
      </c>
      <c r="AD86" s="41">
        <f t="shared" si="50"/>
        <v>14.75</v>
      </c>
      <c r="AE86" s="41">
        <f t="shared" si="50"/>
        <v>7.423913043</v>
      </c>
      <c r="AF86" s="41">
        <f t="shared" si="50"/>
        <v>8.347826087</v>
      </c>
      <c r="AG86" s="41">
        <f t="shared" si="50"/>
        <v>66.95652174</v>
      </c>
      <c r="AH86" s="107">
        <f t="shared" si="50"/>
        <v>65.00633179</v>
      </c>
      <c r="AI86" s="107">
        <f t="shared" si="50"/>
        <v>-1.950189954</v>
      </c>
      <c r="AJ86" s="41"/>
      <c r="AK86" s="41"/>
      <c r="AL86" s="41">
        <f t="shared" ref="AL86:AS86" si="51">AVERAGE(AL4:AL64)</f>
        <v>25.39473684</v>
      </c>
      <c r="AM86" s="41">
        <f t="shared" si="51"/>
        <v>13.47368421</v>
      </c>
      <c r="AN86" s="41">
        <f t="shared" si="51"/>
        <v>12.71052632</v>
      </c>
      <c r="AO86" s="41">
        <f t="shared" si="51"/>
        <v>6</v>
      </c>
      <c r="AP86" s="41">
        <f t="shared" si="51"/>
        <v>6.736842105</v>
      </c>
      <c r="AQ86" s="41">
        <f t="shared" si="51"/>
        <v>64.31578947</v>
      </c>
      <c r="AR86" s="107">
        <f t="shared" si="51"/>
        <v>63.05469556</v>
      </c>
      <c r="AS86" s="107">
        <f t="shared" si="51"/>
        <v>-1.261093911</v>
      </c>
      <c r="AT86" s="41"/>
      <c r="AU86" s="41">
        <f t="shared" ref="AU86:AV86" si="52">AVERAGE(AU4:AU64)</f>
        <v>19.08333333</v>
      </c>
      <c r="AV86" s="41">
        <f t="shared" si="52"/>
        <v>20.8125</v>
      </c>
    </row>
    <row r="87" ht="15.75" customHeight="1">
      <c r="A87" s="98"/>
      <c r="B87" s="99"/>
      <c r="E87" s="106" t="s">
        <v>149</v>
      </c>
      <c r="F87" s="108">
        <f t="shared" ref="F87:O87" si="53">MAX(F4:F83)</f>
        <v>35</v>
      </c>
      <c r="G87" s="108">
        <f t="shared" si="53"/>
        <v>23</v>
      </c>
      <c r="H87" s="108">
        <f t="shared" si="53"/>
        <v>19</v>
      </c>
      <c r="I87" s="108">
        <f t="shared" si="53"/>
        <v>14</v>
      </c>
      <c r="J87" s="108">
        <f t="shared" si="53"/>
        <v>11</v>
      </c>
      <c r="K87" s="108">
        <f t="shared" si="53"/>
        <v>63</v>
      </c>
      <c r="L87" s="108">
        <f t="shared" si="53"/>
        <v>98</v>
      </c>
      <c r="M87" s="108">
        <f t="shared" si="53"/>
        <v>98.4375</v>
      </c>
      <c r="N87" s="108">
        <f t="shared" si="53"/>
        <v>95.14563107</v>
      </c>
      <c r="O87" s="108">
        <f t="shared" si="53"/>
        <v>2.854368932</v>
      </c>
      <c r="P87" s="108">
        <f t="shared" ref="P87:Y87" si="54">MAX(P4:P62)</f>
        <v>35</v>
      </c>
      <c r="Q87" s="108">
        <f t="shared" si="54"/>
        <v>23</v>
      </c>
      <c r="R87" s="108">
        <f t="shared" si="54"/>
        <v>19</v>
      </c>
      <c r="S87" s="108">
        <f t="shared" si="54"/>
        <v>13.5</v>
      </c>
      <c r="T87" s="108">
        <f t="shared" si="54"/>
        <v>11</v>
      </c>
      <c r="U87" s="108">
        <f t="shared" si="54"/>
        <v>63</v>
      </c>
      <c r="V87" s="108">
        <f t="shared" si="54"/>
        <v>100.5</v>
      </c>
      <c r="W87" s="109">
        <f t="shared" si="54"/>
        <v>98.4375</v>
      </c>
      <c r="X87" s="109">
        <f t="shared" si="54"/>
        <v>97.57281553</v>
      </c>
      <c r="Y87" s="109">
        <f t="shared" si="54"/>
        <v>-1.893203883</v>
      </c>
      <c r="Z87" s="108"/>
      <c r="AA87" s="108"/>
      <c r="AB87" s="108">
        <f t="shared" ref="AB87:AI87" si="55">MAX(AB4:AB62)</f>
        <v>32.5</v>
      </c>
      <c r="AC87" s="108">
        <f t="shared" si="55"/>
        <v>23</v>
      </c>
      <c r="AD87" s="108">
        <f t="shared" si="55"/>
        <v>18</v>
      </c>
      <c r="AE87" s="108">
        <f t="shared" si="55"/>
        <v>13</v>
      </c>
      <c r="AF87" s="108">
        <f t="shared" si="55"/>
        <v>11</v>
      </c>
      <c r="AG87" s="108">
        <f t="shared" si="55"/>
        <v>90.5</v>
      </c>
      <c r="AH87" s="109">
        <f t="shared" si="55"/>
        <v>87.86407767</v>
      </c>
      <c r="AI87" s="109">
        <f t="shared" si="55"/>
        <v>-0.9611650485</v>
      </c>
      <c r="AJ87" s="108"/>
      <c r="AK87" s="108"/>
      <c r="AL87" s="108">
        <f t="shared" ref="AL87:AS87" si="56">MAX(AL4:AL64)</f>
        <v>36</v>
      </c>
      <c r="AM87" s="108">
        <f t="shared" si="56"/>
        <v>24</v>
      </c>
      <c r="AN87" s="108">
        <f t="shared" si="56"/>
        <v>19</v>
      </c>
      <c r="AO87" s="108">
        <f t="shared" si="56"/>
        <v>11</v>
      </c>
      <c r="AP87" s="108">
        <f t="shared" si="56"/>
        <v>11</v>
      </c>
      <c r="AQ87" s="108">
        <f t="shared" si="56"/>
        <v>101</v>
      </c>
      <c r="AR87" s="109">
        <f t="shared" si="56"/>
        <v>99.01960784</v>
      </c>
      <c r="AS87" s="109">
        <f t="shared" si="56"/>
        <v>-0.2745098039</v>
      </c>
      <c r="AT87" s="108"/>
      <c r="AU87" s="108">
        <f t="shared" ref="AU87:AV87" si="57">MAX(AU4:AU64)</f>
        <v>88.5</v>
      </c>
      <c r="AV87" s="108">
        <f t="shared" si="57"/>
        <v>79.5</v>
      </c>
    </row>
    <row r="88" ht="15.75" customHeight="1">
      <c r="A88" s="98"/>
      <c r="B88" s="99"/>
      <c r="E88" s="106" t="s">
        <v>150</v>
      </c>
      <c r="F88" s="108">
        <f t="shared" ref="F88:O88" si="58">MIN(F4:F83)</f>
        <v>22</v>
      </c>
      <c r="G88" s="108">
        <f t="shared" si="58"/>
        <v>11</v>
      </c>
      <c r="H88" s="108">
        <f t="shared" si="58"/>
        <v>10.5</v>
      </c>
      <c r="I88" s="108">
        <f t="shared" si="58"/>
        <v>7.5</v>
      </c>
      <c r="J88" s="108">
        <f t="shared" si="58"/>
        <v>5</v>
      </c>
      <c r="K88" s="108">
        <f t="shared" si="58"/>
        <v>45</v>
      </c>
      <c r="L88" s="108">
        <f t="shared" si="58"/>
        <v>66</v>
      </c>
      <c r="M88" s="108">
        <f t="shared" si="58"/>
        <v>70.3125</v>
      </c>
      <c r="N88" s="108">
        <f t="shared" si="58"/>
        <v>64.0776699</v>
      </c>
      <c r="O88" s="108">
        <f t="shared" si="58"/>
        <v>1.922330097</v>
      </c>
      <c r="P88" s="108">
        <f t="shared" ref="P88:Y88" si="59">MIN(P4:P62)</f>
        <v>21.5</v>
      </c>
      <c r="Q88" s="108">
        <f t="shared" si="59"/>
        <v>12</v>
      </c>
      <c r="R88" s="108">
        <f t="shared" si="59"/>
        <v>10.5</v>
      </c>
      <c r="S88" s="108">
        <f t="shared" si="59"/>
        <v>6</v>
      </c>
      <c r="T88" s="108">
        <f t="shared" si="59"/>
        <v>6</v>
      </c>
      <c r="U88" s="108">
        <f t="shared" si="59"/>
        <v>43</v>
      </c>
      <c r="V88" s="108">
        <f t="shared" si="59"/>
        <v>65</v>
      </c>
      <c r="W88" s="109">
        <f t="shared" si="59"/>
        <v>67.1875</v>
      </c>
      <c r="X88" s="109">
        <f t="shared" si="59"/>
        <v>63.10679612</v>
      </c>
      <c r="Y88" s="109">
        <f t="shared" si="59"/>
        <v>-2.927184466</v>
      </c>
      <c r="Z88" s="108"/>
      <c r="AA88" s="108"/>
      <c r="AB88" s="108">
        <f t="shared" ref="AB88:AI88" si="60">MIN(AB4:AB62)</f>
        <v>7.5</v>
      </c>
      <c r="AC88" s="108">
        <f t="shared" si="60"/>
        <v>4</v>
      </c>
      <c r="AD88" s="108">
        <f t="shared" si="60"/>
        <v>3</v>
      </c>
      <c r="AE88" s="108">
        <f t="shared" si="60"/>
        <v>2.5</v>
      </c>
      <c r="AF88" s="108">
        <f t="shared" si="60"/>
        <v>3</v>
      </c>
      <c r="AG88" s="108">
        <f t="shared" si="60"/>
        <v>33</v>
      </c>
      <c r="AH88" s="109">
        <f t="shared" si="60"/>
        <v>32.03883495</v>
      </c>
      <c r="AI88" s="109">
        <f t="shared" si="60"/>
        <v>-2.63592233</v>
      </c>
      <c r="AJ88" s="108"/>
      <c r="AK88" s="108"/>
      <c r="AL88" s="108">
        <f t="shared" ref="AL88:AS88" si="61">MIN(AL4:AL64)</f>
        <v>14</v>
      </c>
      <c r="AM88" s="108">
        <f t="shared" si="61"/>
        <v>0</v>
      </c>
      <c r="AN88" s="108">
        <f t="shared" si="61"/>
        <v>0</v>
      </c>
      <c r="AO88" s="108">
        <f t="shared" si="61"/>
        <v>0</v>
      </c>
      <c r="AP88" s="108">
        <f t="shared" si="61"/>
        <v>0</v>
      </c>
      <c r="AQ88" s="108">
        <f t="shared" si="61"/>
        <v>14</v>
      </c>
      <c r="AR88" s="109">
        <f t="shared" si="61"/>
        <v>13.7254902</v>
      </c>
      <c r="AS88" s="109">
        <f t="shared" si="61"/>
        <v>-1.980392157</v>
      </c>
      <c r="AT88" s="108"/>
      <c r="AU88" s="108">
        <f t="shared" ref="AU88:AV88" si="62">MIN(AU4:AU64)</f>
        <v>-12.5</v>
      </c>
      <c r="AV88" s="108">
        <f t="shared" si="62"/>
        <v>-17.5</v>
      </c>
    </row>
    <row r="89" ht="15.75" customHeight="1">
      <c r="A89" s="98"/>
      <c r="B89" s="99"/>
      <c r="F89" s="3"/>
      <c r="G89" s="108">
        <f>G87-G86</f>
        <v>5.347826087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"/>
      <c r="AA89" s="86"/>
      <c r="AB89" s="1"/>
      <c r="AC89" s="1"/>
      <c r="AD89" s="1"/>
      <c r="AE89" s="1"/>
      <c r="AF89" s="1"/>
      <c r="AG89" s="1"/>
      <c r="AH89" s="1"/>
      <c r="AI89" s="1"/>
      <c r="AJ89" s="1"/>
      <c r="AK89" s="87"/>
      <c r="AL89" s="1"/>
      <c r="AM89" s="1"/>
      <c r="AN89" s="1"/>
      <c r="AO89" s="1"/>
      <c r="AP89" s="1"/>
      <c r="AQ89" s="1"/>
      <c r="AR89" s="1"/>
      <c r="AS89" s="1"/>
      <c r="AT89" s="1"/>
      <c r="AU89" s="3"/>
      <c r="AV89" s="3"/>
    </row>
    <row r="90" ht="15.75" customHeight="1">
      <c r="A90" s="98"/>
      <c r="B90" s="99"/>
      <c r="C90" s="1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"/>
      <c r="AA90" s="86"/>
      <c r="AB90" s="1"/>
      <c r="AC90" s="1"/>
      <c r="AD90" s="1"/>
      <c r="AE90" s="1"/>
      <c r="AF90" s="1"/>
      <c r="AG90" s="1"/>
      <c r="AH90" s="1"/>
      <c r="AI90" s="1"/>
      <c r="AJ90" s="1"/>
      <c r="AK90" s="87"/>
      <c r="AL90" s="1"/>
      <c r="AM90" s="1"/>
      <c r="AN90" s="1"/>
      <c r="AO90" s="1"/>
      <c r="AP90" s="1"/>
      <c r="AQ90" s="1"/>
      <c r="AR90" s="1"/>
      <c r="AS90" s="1"/>
      <c r="AT90" s="1"/>
      <c r="AU90" s="3"/>
      <c r="AV90" s="3"/>
    </row>
    <row r="91" ht="15.75" customHeight="1">
      <c r="A91" s="1"/>
      <c r="B91" s="1"/>
      <c r="C91" s="111"/>
      <c r="D91" s="112"/>
      <c r="E91" s="6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"/>
      <c r="AA91" s="86"/>
      <c r="AB91" s="1"/>
      <c r="AC91" s="1"/>
      <c r="AD91" s="1"/>
      <c r="AE91" s="1"/>
      <c r="AF91" s="1"/>
      <c r="AG91" s="1"/>
      <c r="AH91" s="1"/>
      <c r="AI91" s="1"/>
      <c r="AJ91" s="1"/>
      <c r="AK91" s="87"/>
      <c r="AL91" s="1"/>
      <c r="AM91" s="1"/>
      <c r="AN91" s="1"/>
      <c r="AO91" s="1"/>
      <c r="AP91" s="1"/>
      <c r="AQ91" s="1"/>
      <c r="AR91" s="1"/>
      <c r="AS91" s="1"/>
      <c r="AT91" s="1"/>
      <c r="AU91" s="3"/>
      <c r="AV91" s="3"/>
    </row>
    <row r="92" ht="15.75" customHeight="1">
      <c r="A92" s="1"/>
      <c r="B92" s="1"/>
      <c r="C92" s="2"/>
      <c r="D92" s="1"/>
      <c r="G92" s="62"/>
    </row>
    <row r="93" ht="15.75" customHeight="1">
      <c r="A93" s="1"/>
      <c r="B93" s="1"/>
      <c r="C93" s="2"/>
      <c r="D93" s="1"/>
      <c r="G93" s="62"/>
    </row>
    <row r="94" ht="15.75" customHeight="1">
      <c r="A94" s="1"/>
      <c r="B94" s="1"/>
      <c r="C94" s="2"/>
      <c r="D94" s="1"/>
      <c r="G94" s="62"/>
    </row>
    <row r="95" ht="15.75" customHeight="1">
      <c r="A95" s="1"/>
      <c r="B95" s="1"/>
      <c r="C95" s="2"/>
      <c r="D95" s="1"/>
      <c r="G95" s="62"/>
    </row>
    <row r="96" ht="15.75" customHeight="1">
      <c r="A96" s="1"/>
      <c r="B96" s="1"/>
      <c r="C96" s="2"/>
      <c r="D96" s="1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"/>
      <c r="AA96" s="86"/>
      <c r="AB96" s="1"/>
      <c r="AC96" s="1"/>
      <c r="AD96" s="1"/>
      <c r="AE96" s="1"/>
      <c r="AF96" s="1"/>
      <c r="AG96" s="1"/>
      <c r="AH96" s="1"/>
      <c r="AI96" s="1"/>
      <c r="AJ96" s="1"/>
      <c r="AK96" s="87"/>
      <c r="AL96" s="1"/>
      <c r="AM96" s="1"/>
      <c r="AN96" s="1"/>
      <c r="AO96" s="1"/>
      <c r="AP96" s="1"/>
      <c r="AQ96" s="1"/>
      <c r="AR96" s="1"/>
      <c r="AS96" s="1"/>
      <c r="AT96" s="1"/>
      <c r="AU96" s="3"/>
      <c r="AV96" s="3"/>
    </row>
    <row r="97" ht="15.75" customHeight="1">
      <c r="A97" s="1"/>
      <c r="B97" s="1"/>
      <c r="C97" s="2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"/>
      <c r="AA97" s="86"/>
      <c r="AB97" s="1"/>
      <c r="AC97" s="1"/>
      <c r="AD97" s="1"/>
      <c r="AE97" s="1"/>
      <c r="AF97" s="1"/>
      <c r="AG97" s="1"/>
      <c r="AH97" s="1"/>
      <c r="AI97" s="1"/>
      <c r="AJ97" s="1"/>
      <c r="AK97" s="87"/>
      <c r="AL97" s="1"/>
      <c r="AM97" s="1"/>
      <c r="AN97" s="1"/>
      <c r="AO97" s="1"/>
      <c r="AP97" s="1"/>
      <c r="AQ97" s="1"/>
      <c r="AR97" s="1"/>
      <c r="AS97" s="1"/>
      <c r="AT97" s="1"/>
      <c r="AU97" s="3"/>
      <c r="AV97" s="3"/>
    </row>
    <row r="98" ht="15.75" customHeight="1">
      <c r="A98" s="1"/>
      <c r="B98" s="1"/>
      <c r="C98" s="2"/>
      <c r="D98" s="1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"/>
      <c r="AA98" s="86"/>
      <c r="AB98" s="1"/>
      <c r="AC98" s="1"/>
      <c r="AD98" s="1"/>
      <c r="AE98" s="1"/>
      <c r="AF98" s="1"/>
      <c r="AG98" s="1"/>
      <c r="AH98" s="1"/>
      <c r="AI98" s="1"/>
      <c r="AJ98" s="1"/>
      <c r="AK98" s="87"/>
      <c r="AL98" s="1"/>
      <c r="AM98" s="1"/>
      <c r="AN98" s="1"/>
      <c r="AO98" s="1"/>
      <c r="AP98" s="1"/>
      <c r="AQ98" s="1"/>
      <c r="AR98" s="1"/>
      <c r="AS98" s="1"/>
      <c r="AT98" s="1"/>
      <c r="AU98" s="3"/>
      <c r="AV98" s="3"/>
    </row>
    <row r="99" ht="15.75" customHeight="1">
      <c r="A99" s="1"/>
      <c r="B99" s="1"/>
      <c r="C99" s="2"/>
      <c r="D99" s="1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"/>
      <c r="AA99" s="86"/>
      <c r="AB99" s="1"/>
      <c r="AC99" s="1"/>
      <c r="AD99" s="1"/>
      <c r="AE99" s="1"/>
      <c r="AF99" s="1"/>
      <c r="AG99" s="1"/>
      <c r="AH99" s="1"/>
      <c r="AI99" s="1"/>
      <c r="AJ99" s="1"/>
      <c r="AK99" s="87"/>
      <c r="AL99" s="1"/>
      <c r="AM99" s="1"/>
      <c r="AN99" s="1"/>
      <c r="AO99" s="1"/>
      <c r="AP99" s="1"/>
      <c r="AQ99" s="1"/>
      <c r="AR99" s="1"/>
      <c r="AS99" s="1"/>
      <c r="AT99" s="1"/>
      <c r="AU99" s="3"/>
      <c r="AV99" s="3"/>
    </row>
    <row r="100" ht="15.75" customHeight="1">
      <c r="A100" s="1"/>
      <c r="B100" s="1"/>
      <c r="C100" s="2"/>
      <c r="D100" s="1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"/>
      <c r="AA100" s="86"/>
      <c r="AB100" s="1"/>
      <c r="AC100" s="1"/>
      <c r="AD100" s="1"/>
      <c r="AE100" s="1"/>
      <c r="AF100" s="1"/>
      <c r="AG100" s="1"/>
      <c r="AH100" s="1"/>
      <c r="AI100" s="1"/>
      <c r="AJ100" s="1"/>
      <c r="AK100" s="87"/>
      <c r="AL100" s="1"/>
      <c r="AM100" s="1"/>
      <c r="AN100" s="1"/>
      <c r="AO100" s="1"/>
      <c r="AP100" s="1"/>
      <c r="AQ100" s="1"/>
      <c r="AR100" s="1"/>
      <c r="AS100" s="1"/>
      <c r="AT100" s="1"/>
      <c r="AU100" s="3"/>
      <c r="AV100" s="3"/>
    </row>
    <row r="101" ht="15.75" customHeight="1">
      <c r="A101" s="1"/>
      <c r="B101" s="1"/>
      <c r="C101" s="2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"/>
      <c r="AA101" s="86"/>
      <c r="AB101" s="1"/>
      <c r="AC101" s="1"/>
      <c r="AD101" s="1"/>
      <c r="AE101" s="1"/>
      <c r="AF101" s="1"/>
      <c r="AG101" s="1"/>
      <c r="AH101" s="1"/>
      <c r="AI101" s="1"/>
      <c r="AJ101" s="1"/>
      <c r="AK101" s="87"/>
      <c r="AL101" s="1"/>
      <c r="AM101" s="1"/>
      <c r="AN101" s="1"/>
      <c r="AO101" s="1"/>
      <c r="AP101" s="1"/>
      <c r="AQ101" s="1"/>
      <c r="AR101" s="1"/>
      <c r="AS101" s="1"/>
      <c r="AT101" s="1"/>
      <c r="AU101" s="3"/>
      <c r="AV101" s="3"/>
    </row>
    <row r="102" ht="15.75" customHeight="1">
      <c r="A102" s="1"/>
      <c r="B102" s="1"/>
      <c r="C102" s="2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"/>
      <c r="AA102" s="86"/>
      <c r="AB102" s="1"/>
      <c r="AC102" s="1"/>
      <c r="AD102" s="1"/>
      <c r="AE102" s="1"/>
      <c r="AF102" s="1"/>
      <c r="AG102" s="1"/>
      <c r="AH102" s="1"/>
      <c r="AI102" s="1"/>
      <c r="AJ102" s="1"/>
      <c r="AK102" s="87"/>
      <c r="AL102" s="1"/>
      <c r="AM102" s="1"/>
      <c r="AN102" s="1"/>
      <c r="AO102" s="1"/>
      <c r="AP102" s="1"/>
      <c r="AQ102" s="1"/>
      <c r="AR102" s="1"/>
      <c r="AS102" s="1"/>
      <c r="AT102" s="1"/>
      <c r="AU102" s="3"/>
      <c r="AV102" s="3"/>
    </row>
    <row r="103" ht="15.75" customHeight="1">
      <c r="A103" s="1"/>
      <c r="B103" s="1"/>
      <c r="C103" s="2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"/>
      <c r="AA103" s="86"/>
      <c r="AB103" s="1"/>
      <c r="AC103" s="1"/>
      <c r="AD103" s="1"/>
      <c r="AE103" s="1"/>
      <c r="AF103" s="1"/>
      <c r="AG103" s="1"/>
      <c r="AH103" s="1"/>
      <c r="AI103" s="1"/>
      <c r="AJ103" s="1"/>
      <c r="AK103" s="87"/>
      <c r="AL103" s="1"/>
      <c r="AM103" s="1"/>
      <c r="AN103" s="1"/>
      <c r="AO103" s="1"/>
      <c r="AP103" s="1"/>
      <c r="AQ103" s="1"/>
      <c r="AR103" s="1"/>
      <c r="AS103" s="1"/>
      <c r="AT103" s="1"/>
      <c r="AU103" s="3"/>
      <c r="AV103" s="3"/>
    </row>
    <row r="104" ht="15.75" customHeight="1">
      <c r="A104" s="1"/>
      <c r="B104" s="1"/>
      <c r="C104" s="2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"/>
      <c r="AA104" s="86"/>
      <c r="AB104" s="1"/>
      <c r="AC104" s="1"/>
      <c r="AD104" s="1"/>
      <c r="AE104" s="1"/>
      <c r="AF104" s="1"/>
      <c r="AG104" s="1"/>
      <c r="AH104" s="1"/>
      <c r="AI104" s="1"/>
      <c r="AJ104" s="1"/>
      <c r="AK104" s="87"/>
      <c r="AL104" s="1"/>
      <c r="AM104" s="1"/>
      <c r="AN104" s="1"/>
      <c r="AO104" s="1"/>
      <c r="AP104" s="1"/>
      <c r="AQ104" s="1"/>
      <c r="AR104" s="1"/>
      <c r="AS104" s="1"/>
      <c r="AT104" s="1"/>
      <c r="AU104" s="3"/>
      <c r="AV104" s="3"/>
    </row>
    <row r="105" ht="15.75" customHeight="1">
      <c r="A105" s="1"/>
      <c r="B105" s="1"/>
      <c r="C105" s="2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"/>
      <c r="AA105" s="86"/>
      <c r="AB105" s="1"/>
      <c r="AC105" s="1"/>
      <c r="AD105" s="1"/>
      <c r="AE105" s="1"/>
      <c r="AF105" s="1"/>
      <c r="AG105" s="1"/>
      <c r="AH105" s="1"/>
      <c r="AI105" s="1"/>
      <c r="AJ105" s="1"/>
      <c r="AK105" s="87"/>
      <c r="AL105" s="1"/>
      <c r="AM105" s="1"/>
      <c r="AN105" s="1"/>
      <c r="AO105" s="1"/>
      <c r="AP105" s="1"/>
      <c r="AQ105" s="1"/>
      <c r="AR105" s="1"/>
      <c r="AS105" s="1"/>
      <c r="AT105" s="1"/>
      <c r="AU105" s="3"/>
      <c r="AV105" s="3"/>
    </row>
    <row r="106" ht="15.75" customHeight="1">
      <c r="A106" s="1"/>
      <c r="B106" s="1"/>
      <c r="C106" s="2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"/>
      <c r="AA106" s="86"/>
      <c r="AB106" s="1"/>
      <c r="AC106" s="1"/>
      <c r="AD106" s="1"/>
      <c r="AE106" s="1"/>
      <c r="AF106" s="1"/>
      <c r="AG106" s="1"/>
      <c r="AH106" s="1"/>
      <c r="AI106" s="1"/>
      <c r="AJ106" s="1"/>
      <c r="AK106" s="87"/>
      <c r="AL106" s="1"/>
      <c r="AM106" s="1"/>
      <c r="AN106" s="1"/>
      <c r="AO106" s="1"/>
      <c r="AP106" s="1"/>
      <c r="AQ106" s="1"/>
      <c r="AR106" s="1"/>
      <c r="AS106" s="1"/>
      <c r="AT106" s="1"/>
      <c r="AU106" s="3"/>
      <c r="AV106" s="3"/>
    </row>
    <row r="107" ht="15.75" customHeight="1">
      <c r="A107" s="1"/>
      <c r="B107" s="1"/>
      <c r="C107" s="2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"/>
      <c r="AA107" s="86"/>
      <c r="AB107" s="1"/>
      <c r="AC107" s="1"/>
      <c r="AD107" s="1"/>
      <c r="AE107" s="1"/>
      <c r="AF107" s="1"/>
      <c r="AG107" s="1"/>
      <c r="AH107" s="1"/>
      <c r="AI107" s="1"/>
      <c r="AJ107" s="1"/>
      <c r="AK107" s="87"/>
      <c r="AL107" s="1"/>
      <c r="AM107" s="1"/>
      <c r="AN107" s="1"/>
      <c r="AO107" s="1"/>
      <c r="AP107" s="1"/>
      <c r="AQ107" s="1"/>
      <c r="AR107" s="1"/>
      <c r="AS107" s="1"/>
      <c r="AT107" s="1"/>
      <c r="AU107" s="3"/>
      <c r="AV107" s="3"/>
    </row>
    <row r="108" ht="15.75" customHeight="1">
      <c r="A108" s="1"/>
      <c r="B108" s="1"/>
      <c r="C108" s="2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"/>
      <c r="AA108" s="86"/>
      <c r="AB108" s="1"/>
      <c r="AC108" s="1"/>
      <c r="AD108" s="1"/>
      <c r="AE108" s="1"/>
      <c r="AF108" s="1"/>
      <c r="AG108" s="1"/>
      <c r="AH108" s="1"/>
      <c r="AI108" s="1"/>
      <c r="AJ108" s="1"/>
      <c r="AK108" s="87"/>
      <c r="AL108" s="1"/>
      <c r="AM108" s="1"/>
      <c r="AN108" s="1"/>
      <c r="AO108" s="1"/>
      <c r="AP108" s="1"/>
      <c r="AQ108" s="1"/>
      <c r="AR108" s="1"/>
      <c r="AS108" s="1"/>
      <c r="AT108" s="1"/>
      <c r="AU108" s="3"/>
      <c r="AV108" s="3"/>
    </row>
    <row r="109" ht="15.75" customHeight="1">
      <c r="A109" s="1"/>
      <c r="B109" s="1"/>
      <c r="C109" s="2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/>
      <c r="AA109" s="86"/>
      <c r="AB109" s="1"/>
      <c r="AC109" s="1"/>
      <c r="AD109" s="1"/>
      <c r="AE109" s="1"/>
      <c r="AF109" s="1"/>
      <c r="AG109" s="1"/>
      <c r="AH109" s="1"/>
      <c r="AI109" s="1"/>
      <c r="AJ109" s="1"/>
      <c r="AK109" s="87"/>
      <c r="AL109" s="1"/>
      <c r="AM109" s="1"/>
      <c r="AN109" s="1"/>
      <c r="AO109" s="1"/>
      <c r="AP109" s="1"/>
      <c r="AQ109" s="1"/>
      <c r="AR109" s="1"/>
      <c r="AS109" s="1"/>
      <c r="AT109" s="1"/>
      <c r="AU109" s="3"/>
      <c r="AV109" s="3"/>
    </row>
    <row r="110" ht="15.75" customHeight="1">
      <c r="A110" s="1"/>
      <c r="B110" s="1"/>
      <c r="C110" s="2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86"/>
      <c r="AB110" s="1"/>
      <c r="AC110" s="1"/>
      <c r="AD110" s="1"/>
      <c r="AE110" s="1"/>
      <c r="AF110" s="1"/>
      <c r="AG110" s="1"/>
      <c r="AH110" s="1"/>
      <c r="AI110" s="1"/>
      <c r="AJ110" s="1"/>
      <c r="AK110" s="87"/>
      <c r="AL110" s="1"/>
      <c r="AM110" s="1"/>
      <c r="AN110" s="1"/>
      <c r="AO110" s="1"/>
      <c r="AP110" s="1"/>
      <c r="AQ110" s="1"/>
      <c r="AR110" s="1"/>
      <c r="AS110" s="1"/>
      <c r="AT110" s="1"/>
      <c r="AU110" s="3"/>
      <c r="AV110" s="3"/>
    </row>
    <row r="111" ht="15.75" customHeight="1">
      <c r="A111" s="1"/>
      <c r="B111" s="1"/>
      <c r="C111" s="2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"/>
      <c r="AA111" s="86"/>
      <c r="AB111" s="1"/>
      <c r="AC111" s="1"/>
      <c r="AD111" s="1"/>
      <c r="AE111" s="1"/>
      <c r="AF111" s="1"/>
      <c r="AG111" s="1"/>
      <c r="AH111" s="1"/>
      <c r="AI111" s="1"/>
      <c r="AJ111" s="1"/>
      <c r="AK111" s="87"/>
      <c r="AL111" s="1"/>
      <c r="AM111" s="1"/>
      <c r="AN111" s="1"/>
      <c r="AO111" s="1"/>
      <c r="AP111" s="1"/>
      <c r="AQ111" s="1"/>
      <c r="AR111" s="1"/>
      <c r="AS111" s="1"/>
      <c r="AT111" s="1"/>
      <c r="AU111" s="3"/>
      <c r="AV111" s="3"/>
    </row>
    <row r="112" ht="15.75" customHeight="1">
      <c r="A112" s="1"/>
      <c r="B112" s="1"/>
      <c r="C112" s="2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"/>
      <c r="AA112" s="86"/>
      <c r="AB112" s="1"/>
      <c r="AC112" s="1"/>
      <c r="AD112" s="1"/>
      <c r="AE112" s="1"/>
      <c r="AF112" s="1"/>
      <c r="AG112" s="1"/>
      <c r="AH112" s="1"/>
      <c r="AI112" s="1"/>
      <c r="AJ112" s="1"/>
      <c r="AK112" s="87"/>
      <c r="AL112" s="1"/>
      <c r="AM112" s="1"/>
      <c r="AN112" s="1"/>
      <c r="AO112" s="1"/>
      <c r="AP112" s="1"/>
      <c r="AQ112" s="1"/>
      <c r="AR112" s="1"/>
      <c r="AS112" s="1"/>
      <c r="AT112" s="1"/>
      <c r="AU112" s="3"/>
      <c r="AV112" s="3"/>
    </row>
    <row r="113" ht="15.75" customHeight="1">
      <c r="A113" s="1"/>
      <c r="B113" s="1"/>
      <c r="C113" s="2"/>
      <c r="D113" s="1"/>
      <c r="E113" s="1"/>
      <c r="F113" s="3"/>
      <c r="G113" s="11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1"/>
      <c r="AA113" s="86"/>
      <c r="AB113" s="1"/>
      <c r="AC113" s="1"/>
      <c r="AD113" s="1"/>
      <c r="AE113" s="1"/>
      <c r="AF113" s="1"/>
      <c r="AG113" s="1"/>
      <c r="AH113" s="1"/>
      <c r="AI113" s="1"/>
      <c r="AJ113" s="1"/>
      <c r="AK113" s="87"/>
      <c r="AL113" s="1"/>
      <c r="AM113" s="1"/>
      <c r="AN113" s="1"/>
      <c r="AO113" s="1"/>
      <c r="AP113" s="1"/>
      <c r="AQ113" s="1"/>
      <c r="AR113" s="1"/>
      <c r="AS113" s="1"/>
      <c r="AT113" s="1"/>
      <c r="AU113" s="3"/>
      <c r="AV113" s="3"/>
    </row>
    <row r="114" ht="15.75" customHeight="1">
      <c r="A114" s="1"/>
      <c r="B114" s="1"/>
      <c r="C114" s="2"/>
      <c r="D114" s="1"/>
      <c r="E114" s="1"/>
      <c r="F114" s="3"/>
      <c r="G114" s="11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1"/>
      <c r="AA114" s="86"/>
      <c r="AB114" s="1"/>
      <c r="AC114" s="1"/>
      <c r="AD114" s="1"/>
      <c r="AE114" s="1"/>
      <c r="AF114" s="1"/>
      <c r="AG114" s="1"/>
      <c r="AH114" s="1"/>
      <c r="AI114" s="1"/>
      <c r="AJ114" s="1"/>
      <c r="AK114" s="87"/>
      <c r="AL114" s="1"/>
      <c r="AM114" s="1"/>
      <c r="AN114" s="1"/>
      <c r="AO114" s="1"/>
      <c r="AP114" s="1"/>
      <c r="AQ114" s="1"/>
      <c r="AR114" s="1"/>
      <c r="AS114" s="1"/>
      <c r="AT114" s="1"/>
      <c r="AU114" s="3"/>
      <c r="AV114" s="3"/>
    </row>
    <row r="115" ht="15.75" customHeight="1">
      <c r="A115" s="1"/>
      <c r="B115" s="1"/>
      <c r="C115" s="2"/>
      <c r="D115" s="1"/>
      <c r="E115" s="1"/>
      <c r="F115" s="3"/>
      <c r="G115" s="11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"/>
      <c r="AA115" s="86"/>
      <c r="AB115" s="1"/>
      <c r="AC115" s="1"/>
      <c r="AD115" s="1"/>
      <c r="AE115" s="1"/>
      <c r="AF115" s="1"/>
      <c r="AG115" s="1"/>
      <c r="AH115" s="1"/>
      <c r="AI115" s="1"/>
      <c r="AJ115" s="1"/>
      <c r="AK115" s="87"/>
      <c r="AL115" s="1"/>
      <c r="AM115" s="1"/>
      <c r="AN115" s="1"/>
      <c r="AO115" s="1"/>
      <c r="AP115" s="1"/>
      <c r="AQ115" s="1"/>
      <c r="AR115" s="1"/>
      <c r="AS115" s="1"/>
      <c r="AT115" s="1"/>
      <c r="AU115" s="3"/>
      <c r="AV115" s="3"/>
    </row>
    <row r="116" ht="15.75" customHeight="1">
      <c r="A116" s="1"/>
      <c r="B116" s="1"/>
      <c r="C116" s="2"/>
      <c r="D116" s="1"/>
      <c r="E116" s="1"/>
      <c r="F116" s="3"/>
      <c r="G116" s="11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"/>
      <c r="AA116" s="86"/>
      <c r="AB116" s="1"/>
      <c r="AC116" s="1"/>
      <c r="AD116" s="1"/>
      <c r="AE116" s="1"/>
      <c r="AF116" s="1"/>
      <c r="AG116" s="1"/>
      <c r="AH116" s="1"/>
      <c r="AI116" s="1"/>
      <c r="AJ116" s="1"/>
      <c r="AK116" s="87"/>
      <c r="AL116" s="1"/>
      <c r="AM116" s="1"/>
      <c r="AN116" s="1"/>
      <c r="AO116" s="1"/>
      <c r="AP116" s="1"/>
      <c r="AQ116" s="1"/>
      <c r="AR116" s="1"/>
      <c r="AS116" s="1"/>
      <c r="AT116" s="1"/>
      <c r="AU116" s="3"/>
      <c r="AV116" s="3"/>
    </row>
    <row r="117" ht="15.75" customHeight="1">
      <c r="A117" s="1"/>
      <c r="B117" s="1"/>
      <c r="C117" s="2"/>
      <c r="D117" s="1"/>
      <c r="E117" s="1"/>
      <c r="F117" s="3"/>
      <c r="G117" s="11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"/>
      <c r="AA117" s="86"/>
      <c r="AB117" s="1"/>
      <c r="AC117" s="1"/>
      <c r="AD117" s="1"/>
      <c r="AE117" s="1"/>
      <c r="AF117" s="1"/>
      <c r="AG117" s="1"/>
      <c r="AH117" s="1"/>
      <c r="AI117" s="1"/>
      <c r="AJ117" s="1"/>
      <c r="AK117" s="87"/>
      <c r="AL117" s="1"/>
      <c r="AM117" s="1"/>
      <c r="AN117" s="1"/>
      <c r="AO117" s="1"/>
      <c r="AP117" s="1"/>
      <c r="AQ117" s="1"/>
      <c r="AR117" s="1"/>
      <c r="AS117" s="1"/>
      <c r="AT117" s="1"/>
      <c r="AU117" s="3"/>
      <c r="AV117" s="3"/>
    </row>
    <row r="118" ht="15.75" customHeight="1">
      <c r="A118" s="1"/>
      <c r="B118" s="1"/>
      <c r="C118" s="2"/>
      <c r="D118" s="1"/>
      <c r="E118" s="1"/>
      <c r="F118" s="3"/>
      <c r="G118" s="11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1"/>
      <c r="AA118" s="86"/>
      <c r="AB118" s="1"/>
      <c r="AC118" s="1"/>
      <c r="AD118" s="1"/>
      <c r="AE118" s="1"/>
      <c r="AF118" s="1"/>
      <c r="AG118" s="1"/>
      <c r="AH118" s="1"/>
      <c r="AI118" s="1"/>
      <c r="AJ118" s="1"/>
      <c r="AK118" s="87"/>
      <c r="AL118" s="1"/>
      <c r="AM118" s="1"/>
      <c r="AN118" s="1"/>
      <c r="AO118" s="1"/>
      <c r="AP118" s="1"/>
      <c r="AQ118" s="1"/>
      <c r="AR118" s="1"/>
      <c r="AS118" s="1"/>
      <c r="AT118" s="1"/>
      <c r="AU118" s="3"/>
      <c r="AV118" s="3"/>
    </row>
    <row r="119" ht="15.75" customHeight="1">
      <c r="A119" s="1"/>
      <c r="B119" s="1"/>
      <c r="C119" s="2"/>
      <c r="D119" s="1"/>
      <c r="E119" s="1"/>
      <c r="F119" s="3"/>
      <c r="G119" s="11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1"/>
      <c r="AA119" s="86"/>
      <c r="AB119" s="1"/>
      <c r="AC119" s="1"/>
      <c r="AD119" s="1"/>
      <c r="AE119" s="1"/>
      <c r="AF119" s="1"/>
      <c r="AG119" s="1"/>
      <c r="AH119" s="1"/>
      <c r="AI119" s="1"/>
      <c r="AJ119" s="1"/>
      <c r="AK119" s="87"/>
      <c r="AL119" s="1"/>
      <c r="AM119" s="1"/>
      <c r="AN119" s="1"/>
      <c r="AO119" s="1"/>
      <c r="AP119" s="1"/>
      <c r="AQ119" s="1"/>
      <c r="AR119" s="1"/>
      <c r="AS119" s="1"/>
      <c r="AT119" s="1"/>
      <c r="AU119" s="3"/>
      <c r="AV119" s="3"/>
    </row>
    <row r="120" ht="15.75" customHeight="1">
      <c r="A120" s="1"/>
      <c r="B120" s="1"/>
      <c r="C120" s="2"/>
      <c r="D120" s="1"/>
      <c r="E120" s="1"/>
      <c r="F120" s="3"/>
      <c r="G120" s="11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1"/>
      <c r="AA120" s="86"/>
      <c r="AB120" s="1"/>
      <c r="AC120" s="1"/>
      <c r="AD120" s="1"/>
      <c r="AE120" s="1"/>
      <c r="AF120" s="1"/>
      <c r="AG120" s="1"/>
      <c r="AH120" s="1"/>
      <c r="AI120" s="1"/>
      <c r="AJ120" s="1"/>
      <c r="AK120" s="87"/>
      <c r="AL120" s="1"/>
      <c r="AM120" s="1"/>
      <c r="AN120" s="1"/>
      <c r="AO120" s="1"/>
      <c r="AP120" s="1"/>
      <c r="AQ120" s="1"/>
      <c r="AR120" s="1"/>
      <c r="AS120" s="1"/>
      <c r="AT120" s="1"/>
      <c r="AU120" s="3"/>
      <c r="AV120" s="3"/>
    </row>
    <row r="121" ht="15.75" customHeight="1">
      <c r="A121" s="1"/>
      <c r="B121" s="1"/>
      <c r="C121" s="2"/>
      <c r="D121" s="1"/>
      <c r="E121" s="1"/>
      <c r="F121" s="3"/>
      <c r="G121" s="11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1"/>
      <c r="AA121" s="86"/>
      <c r="AB121" s="1"/>
      <c r="AC121" s="1"/>
      <c r="AD121" s="1"/>
      <c r="AE121" s="1"/>
      <c r="AF121" s="1"/>
      <c r="AG121" s="1"/>
      <c r="AH121" s="1"/>
      <c r="AI121" s="1"/>
      <c r="AJ121" s="1"/>
      <c r="AK121" s="87"/>
      <c r="AL121" s="1"/>
      <c r="AM121" s="1"/>
      <c r="AN121" s="1"/>
      <c r="AO121" s="1"/>
      <c r="AP121" s="1"/>
      <c r="AQ121" s="1"/>
      <c r="AR121" s="1"/>
      <c r="AS121" s="1"/>
      <c r="AT121" s="1"/>
      <c r="AU121" s="3"/>
      <c r="AV121" s="3"/>
    </row>
    <row r="122" ht="15.75" customHeight="1">
      <c r="A122" s="1"/>
      <c r="B122" s="1"/>
      <c r="C122" s="2"/>
      <c r="D122" s="1"/>
      <c r="E122" s="1"/>
      <c r="F122" s="3"/>
      <c r="G122" s="11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"/>
      <c r="AA122" s="86"/>
      <c r="AB122" s="1"/>
      <c r="AC122" s="1"/>
      <c r="AD122" s="1"/>
      <c r="AE122" s="1"/>
      <c r="AF122" s="1"/>
      <c r="AG122" s="1"/>
      <c r="AH122" s="1"/>
      <c r="AI122" s="1"/>
      <c r="AJ122" s="1"/>
      <c r="AK122" s="87"/>
      <c r="AL122" s="1"/>
      <c r="AM122" s="1"/>
      <c r="AN122" s="1"/>
      <c r="AO122" s="1"/>
      <c r="AP122" s="1"/>
      <c r="AQ122" s="1"/>
      <c r="AR122" s="1"/>
      <c r="AS122" s="1"/>
      <c r="AT122" s="1"/>
      <c r="AU122" s="3"/>
      <c r="AV122" s="3"/>
    </row>
    <row r="123" ht="15.75" customHeight="1">
      <c r="A123" s="1"/>
      <c r="B123" s="1"/>
      <c r="C123" s="2"/>
      <c r="D123" s="1"/>
      <c r="E123" s="1"/>
      <c r="F123" s="3"/>
      <c r="G123" s="11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1"/>
      <c r="AA123" s="86"/>
      <c r="AB123" s="1"/>
      <c r="AC123" s="1"/>
      <c r="AD123" s="1"/>
      <c r="AE123" s="1"/>
      <c r="AF123" s="1"/>
      <c r="AG123" s="1"/>
      <c r="AH123" s="1"/>
      <c r="AI123" s="1"/>
      <c r="AJ123" s="1"/>
      <c r="AK123" s="87"/>
      <c r="AL123" s="1"/>
      <c r="AM123" s="1"/>
      <c r="AN123" s="1"/>
      <c r="AO123" s="1"/>
      <c r="AP123" s="1"/>
      <c r="AQ123" s="1"/>
      <c r="AR123" s="1"/>
      <c r="AS123" s="1"/>
      <c r="AT123" s="1"/>
      <c r="AU123" s="3"/>
      <c r="AV123" s="3"/>
    </row>
    <row r="124" ht="15.75" customHeight="1">
      <c r="A124" s="1"/>
      <c r="B124" s="1"/>
      <c r="C124" s="2"/>
      <c r="D124" s="1"/>
      <c r="E124" s="1"/>
      <c r="F124" s="3"/>
      <c r="G124" s="11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"/>
      <c r="AA124" s="86"/>
      <c r="AB124" s="1"/>
      <c r="AC124" s="1"/>
      <c r="AD124" s="1"/>
      <c r="AE124" s="1"/>
      <c r="AF124" s="1"/>
      <c r="AG124" s="1"/>
      <c r="AH124" s="1"/>
      <c r="AI124" s="1"/>
      <c r="AJ124" s="1"/>
      <c r="AK124" s="87"/>
      <c r="AL124" s="1"/>
      <c r="AM124" s="1"/>
      <c r="AN124" s="1"/>
      <c r="AO124" s="1"/>
      <c r="AP124" s="1"/>
      <c r="AQ124" s="1"/>
      <c r="AR124" s="1"/>
      <c r="AS124" s="1"/>
      <c r="AT124" s="1"/>
      <c r="AU124" s="3"/>
      <c r="AV124" s="3"/>
    </row>
    <row r="125" ht="15.75" customHeight="1">
      <c r="A125" s="1"/>
      <c r="B125" s="1"/>
      <c r="C125" s="2"/>
      <c r="D125" s="1"/>
      <c r="E125" s="1"/>
      <c r="F125" s="3"/>
      <c r="G125" s="11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1"/>
      <c r="AA125" s="86"/>
      <c r="AB125" s="1"/>
      <c r="AC125" s="1"/>
      <c r="AD125" s="1"/>
      <c r="AE125" s="1"/>
      <c r="AF125" s="1"/>
      <c r="AG125" s="1"/>
      <c r="AH125" s="1"/>
      <c r="AI125" s="1"/>
      <c r="AJ125" s="1"/>
      <c r="AK125" s="87"/>
      <c r="AL125" s="1"/>
      <c r="AM125" s="1"/>
      <c r="AN125" s="1"/>
      <c r="AO125" s="1"/>
      <c r="AP125" s="1"/>
      <c r="AQ125" s="1"/>
      <c r="AR125" s="1"/>
      <c r="AS125" s="1"/>
      <c r="AT125" s="1"/>
      <c r="AU125" s="3"/>
      <c r="AV125" s="3"/>
    </row>
    <row r="126" ht="15.75" customHeight="1">
      <c r="A126" s="1"/>
      <c r="B126" s="1"/>
      <c r="C126" s="2"/>
      <c r="D126" s="1"/>
      <c r="E126" s="1"/>
      <c r="F126" s="3"/>
      <c r="G126" s="11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1"/>
      <c r="AA126" s="86"/>
      <c r="AB126" s="1"/>
      <c r="AC126" s="1"/>
      <c r="AD126" s="1"/>
      <c r="AE126" s="1"/>
      <c r="AF126" s="1"/>
      <c r="AG126" s="1"/>
      <c r="AH126" s="1"/>
      <c r="AI126" s="1"/>
      <c r="AJ126" s="1"/>
      <c r="AK126" s="87"/>
      <c r="AL126" s="1"/>
      <c r="AM126" s="1"/>
      <c r="AN126" s="1"/>
      <c r="AO126" s="1"/>
      <c r="AP126" s="1"/>
      <c r="AQ126" s="1"/>
      <c r="AR126" s="1"/>
      <c r="AS126" s="1"/>
      <c r="AT126" s="1"/>
      <c r="AU126" s="3"/>
      <c r="AV126" s="3"/>
    </row>
    <row r="127" ht="15.75" customHeight="1">
      <c r="A127" s="1"/>
      <c r="B127" s="1"/>
      <c r="C127" s="2"/>
      <c r="D127" s="1"/>
      <c r="E127" s="1"/>
      <c r="F127" s="3"/>
      <c r="G127" s="11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1"/>
      <c r="AA127" s="86"/>
      <c r="AB127" s="1"/>
      <c r="AC127" s="1"/>
      <c r="AD127" s="1"/>
      <c r="AE127" s="1"/>
      <c r="AF127" s="1"/>
      <c r="AG127" s="1"/>
      <c r="AH127" s="1"/>
      <c r="AI127" s="1"/>
      <c r="AJ127" s="1"/>
      <c r="AK127" s="87"/>
      <c r="AL127" s="1"/>
      <c r="AM127" s="1"/>
      <c r="AN127" s="1"/>
      <c r="AO127" s="1"/>
      <c r="AP127" s="1"/>
      <c r="AQ127" s="1"/>
      <c r="AR127" s="1"/>
      <c r="AS127" s="1"/>
      <c r="AT127" s="1"/>
      <c r="AU127" s="3"/>
      <c r="AV127" s="3"/>
    </row>
    <row r="128" ht="15.75" customHeight="1">
      <c r="A128" s="1"/>
      <c r="B128" s="1"/>
      <c r="C128" s="2"/>
      <c r="D128" s="1"/>
      <c r="E128" s="1"/>
      <c r="F128" s="3"/>
      <c r="G128" s="11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1"/>
      <c r="AA128" s="86"/>
      <c r="AB128" s="1"/>
      <c r="AC128" s="1"/>
      <c r="AD128" s="1"/>
      <c r="AE128" s="1"/>
      <c r="AF128" s="1"/>
      <c r="AG128" s="1"/>
      <c r="AH128" s="1"/>
      <c r="AI128" s="1"/>
      <c r="AJ128" s="1"/>
      <c r="AK128" s="87"/>
      <c r="AL128" s="1"/>
      <c r="AM128" s="1"/>
      <c r="AN128" s="1"/>
      <c r="AO128" s="1"/>
      <c r="AP128" s="1"/>
      <c r="AQ128" s="1"/>
      <c r="AR128" s="1"/>
      <c r="AS128" s="1"/>
      <c r="AT128" s="1"/>
      <c r="AU128" s="3"/>
      <c r="AV128" s="3"/>
    </row>
    <row r="129" ht="15.75" customHeight="1">
      <c r="A129" s="1"/>
      <c r="B129" s="1"/>
      <c r="C129" s="2"/>
      <c r="D129" s="1"/>
      <c r="E129" s="1"/>
      <c r="F129" s="3"/>
      <c r="G129" s="11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1"/>
      <c r="AA129" s="86"/>
      <c r="AB129" s="1"/>
      <c r="AC129" s="1"/>
      <c r="AD129" s="1"/>
      <c r="AE129" s="1"/>
      <c r="AF129" s="1"/>
      <c r="AG129" s="1"/>
      <c r="AH129" s="1"/>
      <c r="AI129" s="1"/>
      <c r="AJ129" s="1"/>
      <c r="AK129" s="87"/>
      <c r="AL129" s="1"/>
      <c r="AM129" s="1"/>
      <c r="AN129" s="1"/>
      <c r="AO129" s="1"/>
      <c r="AP129" s="1"/>
      <c r="AQ129" s="1"/>
      <c r="AR129" s="1"/>
      <c r="AS129" s="1"/>
      <c r="AT129" s="1"/>
      <c r="AU129" s="3"/>
      <c r="AV129" s="3"/>
    </row>
    <row r="130" ht="15.75" customHeight="1">
      <c r="A130" s="1"/>
      <c r="B130" s="1"/>
      <c r="C130" s="2"/>
      <c r="D130" s="1"/>
      <c r="E130" s="1"/>
      <c r="F130" s="3"/>
      <c r="G130" s="11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"/>
      <c r="AA130" s="86"/>
      <c r="AB130" s="1"/>
      <c r="AC130" s="1"/>
      <c r="AD130" s="1"/>
      <c r="AE130" s="1"/>
      <c r="AF130" s="1"/>
      <c r="AG130" s="1"/>
      <c r="AH130" s="1"/>
      <c r="AI130" s="1"/>
      <c r="AJ130" s="1"/>
      <c r="AK130" s="87"/>
      <c r="AL130" s="1"/>
      <c r="AM130" s="1"/>
      <c r="AN130" s="1"/>
      <c r="AO130" s="1"/>
      <c r="AP130" s="1"/>
      <c r="AQ130" s="1"/>
      <c r="AR130" s="1"/>
      <c r="AS130" s="1"/>
      <c r="AT130" s="1"/>
      <c r="AU130" s="3"/>
      <c r="AV130" s="3"/>
    </row>
    <row r="131" ht="15.75" customHeight="1">
      <c r="A131" s="1"/>
      <c r="B131" s="1"/>
      <c r="C131" s="2"/>
      <c r="D131" s="1"/>
      <c r="E131" s="1"/>
      <c r="F131" s="3"/>
      <c r="G131" s="11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"/>
      <c r="AA131" s="86"/>
      <c r="AB131" s="1"/>
      <c r="AC131" s="1"/>
      <c r="AD131" s="1"/>
      <c r="AE131" s="1"/>
      <c r="AF131" s="1"/>
      <c r="AG131" s="1"/>
      <c r="AH131" s="1"/>
      <c r="AI131" s="1"/>
      <c r="AJ131" s="1"/>
      <c r="AK131" s="87"/>
      <c r="AL131" s="1"/>
      <c r="AM131" s="1"/>
      <c r="AN131" s="1"/>
      <c r="AO131" s="1"/>
      <c r="AP131" s="1"/>
      <c r="AQ131" s="1"/>
      <c r="AR131" s="1"/>
      <c r="AS131" s="1"/>
      <c r="AT131" s="1"/>
      <c r="AU131" s="3"/>
      <c r="AV131" s="3"/>
    </row>
    <row r="132" ht="15.75" customHeight="1">
      <c r="A132" s="1"/>
      <c r="B132" s="1"/>
      <c r="C132" s="2"/>
      <c r="D132" s="1"/>
      <c r="E132" s="1"/>
      <c r="F132" s="3"/>
      <c r="G132" s="1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1"/>
      <c r="AA132" s="86"/>
      <c r="AB132" s="1"/>
      <c r="AC132" s="1"/>
      <c r="AD132" s="1"/>
      <c r="AE132" s="1"/>
      <c r="AF132" s="1"/>
      <c r="AG132" s="1"/>
      <c r="AH132" s="1"/>
      <c r="AI132" s="1"/>
      <c r="AJ132" s="1"/>
      <c r="AK132" s="87"/>
      <c r="AL132" s="1"/>
      <c r="AM132" s="1"/>
      <c r="AN132" s="1"/>
      <c r="AO132" s="1"/>
      <c r="AP132" s="1"/>
      <c r="AQ132" s="1"/>
      <c r="AR132" s="1"/>
      <c r="AS132" s="1"/>
      <c r="AT132" s="1"/>
      <c r="AU132" s="3"/>
      <c r="AV132" s="3"/>
    </row>
    <row r="133" ht="15.75" customHeight="1">
      <c r="A133" s="1"/>
      <c r="B133" s="1"/>
      <c r="C133" s="2"/>
      <c r="D133" s="1"/>
      <c r="E133" s="1"/>
      <c r="F133" s="3"/>
      <c r="G133" s="1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1"/>
      <c r="AA133" s="86"/>
      <c r="AB133" s="1"/>
      <c r="AC133" s="1"/>
      <c r="AD133" s="1"/>
      <c r="AE133" s="1"/>
      <c r="AF133" s="1"/>
      <c r="AG133" s="1"/>
      <c r="AH133" s="1"/>
      <c r="AI133" s="1"/>
      <c r="AJ133" s="1"/>
      <c r="AK133" s="87"/>
      <c r="AL133" s="1"/>
      <c r="AM133" s="1"/>
      <c r="AN133" s="1"/>
      <c r="AO133" s="1"/>
      <c r="AP133" s="1"/>
      <c r="AQ133" s="1"/>
      <c r="AR133" s="1"/>
      <c r="AS133" s="1"/>
      <c r="AT133" s="1"/>
      <c r="AU133" s="3"/>
      <c r="AV133" s="3"/>
    </row>
    <row r="134" ht="15.75" customHeight="1">
      <c r="A134" s="1"/>
      <c r="B134" s="1"/>
      <c r="C134" s="2"/>
      <c r="D134" s="1"/>
      <c r="E134" s="1"/>
      <c r="F134" s="3"/>
      <c r="G134" s="1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1"/>
      <c r="AA134" s="86"/>
      <c r="AB134" s="1"/>
      <c r="AC134" s="1"/>
      <c r="AD134" s="1"/>
      <c r="AE134" s="1"/>
      <c r="AF134" s="1"/>
      <c r="AG134" s="1"/>
      <c r="AH134" s="1"/>
      <c r="AI134" s="1"/>
      <c r="AJ134" s="1"/>
      <c r="AK134" s="87"/>
      <c r="AL134" s="1"/>
      <c r="AM134" s="1"/>
      <c r="AN134" s="1"/>
      <c r="AO134" s="1"/>
      <c r="AP134" s="1"/>
      <c r="AQ134" s="1"/>
      <c r="AR134" s="1"/>
      <c r="AS134" s="1"/>
      <c r="AT134" s="1"/>
      <c r="AU134" s="3"/>
      <c r="AV134" s="3"/>
    </row>
    <row r="135" ht="15.75" customHeight="1">
      <c r="A135" s="1"/>
      <c r="B135" s="1"/>
      <c r="C135" s="2"/>
      <c r="D135" s="1"/>
      <c r="E135" s="1"/>
      <c r="F135" s="3"/>
      <c r="G135" s="1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1"/>
      <c r="AA135" s="86"/>
      <c r="AB135" s="1"/>
      <c r="AC135" s="1"/>
      <c r="AD135" s="1"/>
      <c r="AE135" s="1"/>
      <c r="AF135" s="1"/>
      <c r="AG135" s="1"/>
      <c r="AH135" s="1"/>
      <c r="AI135" s="1"/>
      <c r="AJ135" s="1"/>
      <c r="AK135" s="87"/>
      <c r="AL135" s="1"/>
      <c r="AM135" s="1"/>
      <c r="AN135" s="1"/>
      <c r="AO135" s="1"/>
      <c r="AP135" s="1"/>
      <c r="AQ135" s="1"/>
      <c r="AR135" s="1"/>
      <c r="AS135" s="1"/>
      <c r="AT135" s="1"/>
      <c r="AU135" s="3"/>
      <c r="AV135" s="3"/>
    </row>
    <row r="136" ht="15.75" customHeight="1">
      <c r="A136" s="1"/>
      <c r="B136" s="1"/>
      <c r="C136" s="2"/>
      <c r="D136" s="1"/>
      <c r="E136" s="1"/>
      <c r="F136" s="3"/>
      <c r="G136" s="1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1"/>
      <c r="AA136" s="86"/>
      <c r="AB136" s="1"/>
      <c r="AC136" s="1"/>
      <c r="AD136" s="1"/>
      <c r="AE136" s="1"/>
      <c r="AF136" s="1"/>
      <c r="AG136" s="1"/>
      <c r="AH136" s="1"/>
      <c r="AI136" s="1"/>
      <c r="AJ136" s="1"/>
      <c r="AK136" s="87"/>
      <c r="AL136" s="1"/>
      <c r="AM136" s="1"/>
      <c r="AN136" s="1"/>
      <c r="AO136" s="1"/>
      <c r="AP136" s="1"/>
      <c r="AQ136" s="1"/>
      <c r="AR136" s="1"/>
      <c r="AS136" s="1"/>
      <c r="AT136" s="1"/>
      <c r="AU136" s="3"/>
      <c r="AV136" s="3"/>
    </row>
    <row r="137" ht="15.75" customHeight="1">
      <c r="A137" s="1"/>
      <c r="B137" s="1"/>
      <c r="C137" s="2"/>
      <c r="D137" s="1"/>
      <c r="E137" s="1"/>
      <c r="F137" s="3"/>
      <c r="G137" s="1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"/>
      <c r="AA137" s="86"/>
      <c r="AB137" s="1"/>
      <c r="AC137" s="1"/>
      <c r="AD137" s="1"/>
      <c r="AE137" s="1"/>
      <c r="AF137" s="1"/>
      <c r="AG137" s="1"/>
      <c r="AH137" s="1"/>
      <c r="AI137" s="1"/>
      <c r="AJ137" s="1"/>
      <c r="AK137" s="87"/>
      <c r="AL137" s="1"/>
      <c r="AM137" s="1"/>
      <c r="AN137" s="1"/>
      <c r="AO137" s="1"/>
      <c r="AP137" s="1"/>
      <c r="AQ137" s="1"/>
      <c r="AR137" s="1"/>
      <c r="AS137" s="1"/>
      <c r="AT137" s="1"/>
      <c r="AU137" s="3"/>
      <c r="AV137" s="3"/>
    </row>
    <row r="138" ht="15.75" customHeight="1">
      <c r="A138" s="1"/>
      <c r="B138" s="1"/>
      <c r="C138" s="2"/>
      <c r="D138" s="1"/>
      <c r="E138" s="1"/>
      <c r="F138" s="3"/>
      <c r="G138" s="1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"/>
      <c r="AA138" s="86"/>
      <c r="AB138" s="1"/>
      <c r="AC138" s="1"/>
      <c r="AD138" s="1"/>
      <c r="AE138" s="1"/>
      <c r="AF138" s="1"/>
      <c r="AG138" s="1"/>
      <c r="AH138" s="1"/>
      <c r="AI138" s="1"/>
      <c r="AJ138" s="1"/>
      <c r="AK138" s="87"/>
      <c r="AL138" s="1"/>
      <c r="AM138" s="1"/>
      <c r="AN138" s="1"/>
      <c r="AO138" s="1"/>
      <c r="AP138" s="1"/>
      <c r="AQ138" s="1"/>
      <c r="AR138" s="1"/>
      <c r="AS138" s="1"/>
      <c r="AT138" s="1"/>
      <c r="AU138" s="3"/>
      <c r="AV138" s="3"/>
    </row>
    <row r="139" ht="15.75" customHeight="1">
      <c r="A139" s="1"/>
      <c r="B139" s="1"/>
      <c r="C139" s="2"/>
      <c r="D139" s="1"/>
      <c r="E139" s="1"/>
      <c r="F139" s="3"/>
      <c r="G139" s="11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1"/>
      <c r="AA139" s="86"/>
      <c r="AB139" s="1"/>
      <c r="AC139" s="1"/>
      <c r="AD139" s="1"/>
      <c r="AE139" s="1"/>
      <c r="AF139" s="1"/>
      <c r="AG139" s="1"/>
      <c r="AH139" s="1"/>
      <c r="AI139" s="1"/>
      <c r="AJ139" s="1"/>
      <c r="AK139" s="87"/>
      <c r="AL139" s="1"/>
      <c r="AM139" s="1"/>
      <c r="AN139" s="1"/>
      <c r="AO139" s="1"/>
      <c r="AP139" s="1"/>
      <c r="AQ139" s="1"/>
      <c r="AR139" s="1"/>
      <c r="AS139" s="1"/>
      <c r="AT139" s="1"/>
      <c r="AU139" s="3"/>
      <c r="AV139" s="3"/>
    </row>
    <row r="140" ht="15.75" customHeight="1">
      <c r="A140" s="1"/>
      <c r="B140" s="1"/>
      <c r="C140" s="2"/>
      <c r="D140" s="1"/>
      <c r="E140" s="1"/>
      <c r="F140" s="3"/>
      <c r="G140" s="11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1"/>
      <c r="AA140" s="86"/>
      <c r="AB140" s="1"/>
      <c r="AC140" s="1"/>
      <c r="AD140" s="1"/>
      <c r="AE140" s="1"/>
      <c r="AF140" s="1"/>
      <c r="AG140" s="1"/>
      <c r="AH140" s="1"/>
      <c r="AI140" s="1"/>
      <c r="AJ140" s="1"/>
      <c r="AK140" s="87"/>
      <c r="AL140" s="1"/>
      <c r="AM140" s="1"/>
      <c r="AN140" s="1"/>
      <c r="AO140" s="1"/>
      <c r="AP140" s="1"/>
      <c r="AQ140" s="1"/>
      <c r="AR140" s="1"/>
      <c r="AS140" s="1"/>
      <c r="AT140" s="1"/>
      <c r="AU140" s="3"/>
      <c r="AV140" s="3"/>
    </row>
    <row r="141" ht="15.75" customHeight="1">
      <c r="A141" s="1"/>
      <c r="B141" s="1"/>
      <c r="C141" s="2"/>
      <c r="D141" s="1"/>
      <c r="E141" s="1"/>
      <c r="F141" s="3"/>
      <c r="G141" s="11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1"/>
      <c r="AA141" s="86"/>
      <c r="AB141" s="1"/>
      <c r="AC141" s="1"/>
      <c r="AD141" s="1"/>
      <c r="AE141" s="1"/>
      <c r="AF141" s="1"/>
      <c r="AG141" s="1"/>
      <c r="AH141" s="1"/>
      <c r="AI141" s="1"/>
      <c r="AJ141" s="1"/>
      <c r="AK141" s="87"/>
      <c r="AL141" s="1"/>
      <c r="AM141" s="1"/>
      <c r="AN141" s="1"/>
      <c r="AO141" s="1"/>
      <c r="AP141" s="1"/>
      <c r="AQ141" s="1"/>
      <c r="AR141" s="1"/>
      <c r="AS141" s="1"/>
      <c r="AT141" s="1"/>
      <c r="AU141" s="3"/>
      <c r="AV141" s="3"/>
    </row>
    <row r="142" ht="15.75" customHeight="1">
      <c r="A142" s="1"/>
      <c r="B142" s="1"/>
      <c r="C142" s="2"/>
      <c r="D142" s="1"/>
      <c r="E142" s="1"/>
      <c r="F142" s="3"/>
      <c r="G142" s="11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"/>
      <c r="AA142" s="86"/>
      <c r="AB142" s="1"/>
      <c r="AC142" s="1"/>
      <c r="AD142" s="1"/>
      <c r="AE142" s="1"/>
      <c r="AF142" s="1"/>
      <c r="AG142" s="1"/>
      <c r="AH142" s="1"/>
      <c r="AI142" s="1"/>
      <c r="AJ142" s="1"/>
      <c r="AK142" s="87"/>
      <c r="AL142" s="1"/>
      <c r="AM142" s="1"/>
      <c r="AN142" s="1"/>
      <c r="AO142" s="1"/>
      <c r="AP142" s="1"/>
      <c r="AQ142" s="1"/>
      <c r="AR142" s="1"/>
      <c r="AS142" s="1"/>
      <c r="AT142" s="1"/>
      <c r="AU142" s="3"/>
      <c r="AV142" s="3"/>
    </row>
    <row r="143" ht="15.75" customHeight="1">
      <c r="A143" s="1"/>
      <c r="B143" s="1"/>
      <c r="C143" s="2"/>
      <c r="D143" s="1"/>
      <c r="E143" s="1"/>
      <c r="F143" s="3"/>
      <c r="G143" s="11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"/>
      <c r="AA143" s="86"/>
      <c r="AB143" s="1"/>
      <c r="AC143" s="1"/>
      <c r="AD143" s="1"/>
      <c r="AE143" s="1"/>
      <c r="AF143" s="1"/>
      <c r="AG143" s="1"/>
      <c r="AH143" s="1"/>
      <c r="AI143" s="1"/>
      <c r="AJ143" s="1"/>
      <c r="AK143" s="87"/>
      <c r="AL143" s="1"/>
      <c r="AM143" s="1"/>
      <c r="AN143" s="1"/>
      <c r="AO143" s="1"/>
      <c r="AP143" s="1"/>
      <c r="AQ143" s="1"/>
      <c r="AR143" s="1"/>
      <c r="AS143" s="1"/>
      <c r="AT143" s="1"/>
      <c r="AU143" s="3"/>
      <c r="AV143" s="3"/>
    </row>
    <row r="144" ht="15.75" customHeight="1">
      <c r="A144" s="1"/>
      <c r="B144" s="1"/>
      <c r="C144" s="2"/>
      <c r="D144" s="1"/>
      <c r="E144" s="1"/>
      <c r="F144" s="3"/>
      <c r="G144" s="11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1"/>
      <c r="AA144" s="86"/>
      <c r="AB144" s="1"/>
      <c r="AC144" s="1"/>
      <c r="AD144" s="1"/>
      <c r="AE144" s="1"/>
      <c r="AF144" s="1"/>
      <c r="AG144" s="1"/>
      <c r="AH144" s="1"/>
      <c r="AI144" s="1"/>
      <c r="AJ144" s="1"/>
      <c r="AK144" s="87"/>
      <c r="AL144" s="1"/>
      <c r="AM144" s="1"/>
      <c r="AN144" s="1"/>
      <c r="AO144" s="1"/>
      <c r="AP144" s="1"/>
      <c r="AQ144" s="1"/>
      <c r="AR144" s="1"/>
      <c r="AS144" s="1"/>
      <c r="AT144" s="1"/>
      <c r="AU144" s="3"/>
      <c r="AV144" s="3"/>
    </row>
    <row r="145" ht="15.75" customHeight="1">
      <c r="A145" s="1"/>
      <c r="B145" s="1"/>
      <c r="C145" s="2"/>
      <c r="D145" s="1"/>
      <c r="E145" s="1"/>
      <c r="F145" s="3"/>
      <c r="G145" s="1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1"/>
      <c r="AA145" s="86"/>
      <c r="AB145" s="1"/>
      <c r="AC145" s="1"/>
      <c r="AD145" s="1"/>
      <c r="AE145" s="1"/>
      <c r="AF145" s="1"/>
      <c r="AG145" s="1"/>
      <c r="AH145" s="1"/>
      <c r="AI145" s="1"/>
      <c r="AJ145" s="1"/>
      <c r="AK145" s="87"/>
      <c r="AL145" s="1"/>
      <c r="AM145" s="1"/>
      <c r="AN145" s="1"/>
      <c r="AO145" s="1"/>
      <c r="AP145" s="1"/>
      <c r="AQ145" s="1"/>
      <c r="AR145" s="1"/>
      <c r="AS145" s="1"/>
      <c r="AT145" s="1"/>
      <c r="AU145" s="3"/>
      <c r="AV145" s="3"/>
    </row>
    <row r="146" ht="15.75" customHeight="1">
      <c r="A146" s="1"/>
      <c r="B146" s="1"/>
      <c r="C146" s="2"/>
      <c r="D146" s="1"/>
      <c r="E146" s="1"/>
      <c r="F146" s="3"/>
      <c r="G146" s="11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1"/>
      <c r="AA146" s="86"/>
      <c r="AB146" s="1"/>
      <c r="AC146" s="1"/>
      <c r="AD146" s="1"/>
      <c r="AE146" s="1"/>
      <c r="AF146" s="1"/>
      <c r="AG146" s="1"/>
      <c r="AH146" s="1"/>
      <c r="AI146" s="1"/>
      <c r="AJ146" s="1"/>
      <c r="AK146" s="87"/>
      <c r="AL146" s="1"/>
      <c r="AM146" s="1"/>
      <c r="AN146" s="1"/>
      <c r="AO146" s="1"/>
      <c r="AP146" s="1"/>
      <c r="AQ146" s="1"/>
      <c r="AR146" s="1"/>
      <c r="AS146" s="1"/>
      <c r="AT146" s="1"/>
      <c r="AU146" s="3"/>
      <c r="AV146" s="3"/>
    </row>
    <row r="147" ht="15.75" customHeight="1">
      <c r="A147" s="1"/>
      <c r="B147" s="1"/>
      <c r="C147" s="2"/>
      <c r="D147" s="1"/>
      <c r="E147" s="1"/>
      <c r="F147" s="3"/>
      <c r="G147" s="11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1"/>
      <c r="AA147" s="86"/>
      <c r="AB147" s="1"/>
      <c r="AC147" s="1"/>
      <c r="AD147" s="1"/>
      <c r="AE147" s="1"/>
      <c r="AF147" s="1"/>
      <c r="AG147" s="1"/>
      <c r="AH147" s="1"/>
      <c r="AI147" s="1"/>
      <c r="AJ147" s="1"/>
      <c r="AK147" s="87"/>
      <c r="AL147" s="1"/>
      <c r="AM147" s="1"/>
      <c r="AN147" s="1"/>
      <c r="AO147" s="1"/>
      <c r="AP147" s="1"/>
      <c r="AQ147" s="1"/>
      <c r="AR147" s="1"/>
      <c r="AS147" s="1"/>
      <c r="AT147" s="1"/>
      <c r="AU147" s="3"/>
      <c r="AV147" s="3"/>
    </row>
    <row r="148" ht="15.75" customHeight="1">
      <c r="A148" s="1"/>
      <c r="B148" s="1"/>
      <c r="C148" s="2"/>
      <c r="D148" s="1"/>
      <c r="E148" s="1"/>
      <c r="F148" s="3"/>
      <c r="G148" s="11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1"/>
      <c r="AA148" s="86"/>
      <c r="AB148" s="1"/>
      <c r="AC148" s="1"/>
      <c r="AD148" s="1"/>
      <c r="AE148" s="1"/>
      <c r="AF148" s="1"/>
      <c r="AG148" s="1"/>
      <c r="AH148" s="1"/>
      <c r="AI148" s="1"/>
      <c r="AJ148" s="1"/>
      <c r="AK148" s="87"/>
      <c r="AL148" s="1"/>
      <c r="AM148" s="1"/>
      <c r="AN148" s="1"/>
      <c r="AO148" s="1"/>
      <c r="AP148" s="1"/>
      <c r="AQ148" s="1"/>
      <c r="AR148" s="1"/>
      <c r="AS148" s="1"/>
      <c r="AT148" s="1"/>
      <c r="AU148" s="3"/>
      <c r="AV148" s="3"/>
    </row>
    <row r="149" ht="15.75" customHeight="1">
      <c r="A149" s="1"/>
      <c r="B149" s="1"/>
      <c r="C149" s="2"/>
      <c r="D149" s="1"/>
      <c r="E149" s="1"/>
      <c r="F149" s="3"/>
      <c r="G149" s="11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1"/>
      <c r="AA149" s="86"/>
      <c r="AB149" s="1"/>
      <c r="AC149" s="1"/>
      <c r="AD149" s="1"/>
      <c r="AE149" s="1"/>
      <c r="AF149" s="1"/>
      <c r="AG149" s="1"/>
      <c r="AH149" s="1"/>
      <c r="AI149" s="1"/>
      <c r="AJ149" s="1"/>
      <c r="AK149" s="87"/>
      <c r="AL149" s="1"/>
      <c r="AM149" s="1"/>
      <c r="AN149" s="1"/>
      <c r="AO149" s="1"/>
      <c r="AP149" s="1"/>
      <c r="AQ149" s="1"/>
      <c r="AR149" s="1"/>
      <c r="AS149" s="1"/>
      <c r="AT149" s="1"/>
      <c r="AU149" s="3"/>
      <c r="AV149" s="3"/>
    </row>
    <row r="150" ht="15.75" customHeight="1">
      <c r="A150" s="1"/>
      <c r="B150" s="1"/>
      <c r="C150" s="2"/>
      <c r="D150" s="1"/>
      <c r="E150" s="1"/>
      <c r="F150" s="3"/>
      <c r="G150" s="11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1"/>
      <c r="AA150" s="86"/>
      <c r="AB150" s="1"/>
      <c r="AC150" s="1"/>
      <c r="AD150" s="1"/>
      <c r="AE150" s="1"/>
      <c r="AF150" s="1"/>
      <c r="AG150" s="1"/>
      <c r="AH150" s="1"/>
      <c r="AI150" s="1"/>
      <c r="AJ150" s="1"/>
      <c r="AK150" s="87"/>
      <c r="AL150" s="1"/>
      <c r="AM150" s="1"/>
      <c r="AN150" s="1"/>
      <c r="AO150" s="1"/>
      <c r="AP150" s="1"/>
      <c r="AQ150" s="1"/>
      <c r="AR150" s="1"/>
      <c r="AS150" s="1"/>
      <c r="AT150" s="1"/>
      <c r="AU150" s="3"/>
      <c r="AV150" s="3"/>
    </row>
    <row r="151" ht="15.75" customHeight="1">
      <c r="A151" s="1"/>
      <c r="B151" s="1"/>
      <c r="C151" s="2"/>
      <c r="D151" s="1"/>
      <c r="E151" s="1"/>
      <c r="F151" s="3"/>
      <c r="G151" s="11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1"/>
      <c r="AA151" s="86"/>
      <c r="AB151" s="1"/>
      <c r="AC151" s="1"/>
      <c r="AD151" s="1"/>
      <c r="AE151" s="1"/>
      <c r="AF151" s="1"/>
      <c r="AG151" s="1"/>
      <c r="AH151" s="1"/>
      <c r="AI151" s="1"/>
      <c r="AJ151" s="1"/>
      <c r="AK151" s="87"/>
      <c r="AL151" s="1"/>
      <c r="AM151" s="1"/>
      <c r="AN151" s="1"/>
      <c r="AO151" s="1"/>
      <c r="AP151" s="1"/>
      <c r="AQ151" s="1"/>
      <c r="AR151" s="1"/>
      <c r="AS151" s="1"/>
      <c r="AT151" s="1"/>
      <c r="AU151" s="3"/>
      <c r="AV151" s="3"/>
    </row>
    <row r="152" ht="15.75" customHeight="1">
      <c r="A152" s="1"/>
      <c r="B152" s="1"/>
      <c r="C152" s="2"/>
      <c r="D152" s="1"/>
      <c r="E152" s="1"/>
      <c r="F152" s="3"/>
      <c r="G152" s="11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1"/>
      <c r="AA152" s="86"/>
      <c r="AB152" s="1"/>
      <c r="AC152" s="1"/>
      <c r="AD152" s="1"/>
      <c r="AE152" s="1"/>
      <c r="AF152" s="1"/>
      <c r="AG152" s="1"/>
      <c r="AH152" s="1"/>
      <c r="AI152" s="1"/>
      <c r="AJ152" s="1"/>
      <c r="AK152" s="87"/>
      <c r="AL152" s="1"/>
      <c r="AM152" s="1"/>
      <c r="AN152" s="1"/>
      <c r="AO152" s="1"/>
      <c r="AP152" s="1"/>
      <c r="AQ152" s="1"/>
      <c r="AR152" s="1"/>
      <c r="AS152" s="1"/>
      <c r="AT152" s="1"/>
      <c r="AU152" s="3"/>
      <c r="AV152" s="3"/>
    </row>
    <row r="153" ht="15.75" customHeight="1">
      <c r="A153" s="1"/>
      <c r="B153" s="1"/>
      <c r="C153" s="2"/>
      <c r="D153" s="1"/>
      <c r="E153" s="1"/>
      <c r="F153" s="3"/>
      <c r="G153" s="11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1"/>
      <c r="AA153" s="86"/>
      <c r="AB153" s="1"/>
      <c r="AC153" s="1"/>
      <c r="AD153" s="1"/>
      <c r="AE153" s="1"/>
      <c r="AF153" s="1"/>
      <c r="AG153" s="1"/>
      <c r="AH153" s="1"/>
      <c r="AI153" s="1"/>
      <c r="AJ153" s="1"/>
      <c r="AK153" s="87"/>
      <c r="AL153" s="1"/>
      <c r="AM153" s="1"/>
      <c r="AN153" s="1"/>
      <c r="AO153" s="1"/>
      <c r="AP153" s="1"/>
      <c r="AQ153" s="1"/>
      <c r="AR153" s="1"/>
      <c r="AS153" s="1"/>
      <c r="AT153" s="1"/>
      <c r="AU153" s="3"/>
      <c r="AV153" s="3"/>
    </row>
    <row r="154" ht="15.75" customHeight="1">
      <c r="A154" s="1"/>
      <c r="B154" s="1"/>
      <c r="C154" s="2"/>
      <c r="D154" s="1"/>
      <c r="E154" s="1"/>
      <c r="F154" s="3"/>
      <c r="G154" s="11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"/>
      <c r="AA154" s="86"/>
      <c r="AB154" s="1"/>
      <c r="AC154" s="1"/>
      <c r="AD154" s="1"/>
      <c r="AE154" s="1"/>
      <c r="AF154" s="1"/>
      <c r="AG154" s="1"/>
      <c r="AH154" s="1"/>
      <c r="AI154" s="1"/>
      <c r="AJ154" s="1"/>
      <c r="AK154" s="87"/>
      <c r="AL154" s="1"/>
      <c r="AM154" s="1"/>
      <c r="AN154" s="1"/>
      <c r="AO154" s="1"/>
      <c r="AP154" s="1"/>
      <c r="AQ154" s="1"/>
      <c r="AR154" s="1"/>
      <c r="AS154" s="1"/>
      <c r="AT154" s="1"/>
      <c r="AU154" s="3"/>
      <c r="AV154" s="3"/>
    </row>
    <row r="155" ht="15.75" customHeight="1">
      <c r="A155" s="1"/>
      <c r="B155" s="1"/>
      <c r="C155" s="2"/>
      <c r="D155" s="1"/>
      <c r="E155" s="1"/>
      <c r="F155" s="3"/>
      <c r="G155" s="11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"/>
      <c r="AA155" s="86"/>
      <c r="AB155" s="1"/>
      <c r="AC155" s="1"/>
      <c r="AD155" s="1"/>
      <c r="AE155" s="1"/>
      <c r="AF155" s="1"/>
      <c r="AG155" s="1"/>
      <c r="AH155" s="1"/>
      <c r="AI155" s="1"/>
      <c r="AJ155" s="1"/>
      <c r="AK155" s="87"/>
      <c r="AL155" s="1"/>
      <c r="AM155" s="1"/>
      <c r="AN155" s="1"/>
      <c r="AO155" s="1"/>
      <c r="AP155" s="1"/>
      <c r="AQ155" s="1"/>
      <c r="AR155" s="1"/>
      <c r="AS155" s="1"/>
      <c r="AT155" s="1"/>
      <c r="AU155" s="3"/>
      <c r="AV155" s="3"/>
    </row>
    <row r="156" ht="15.75" customHeight="1">
      <c r="A156" s="1"/>
      <c r="B156" s="1"/>
      <c r="C156" s="2"/>
      <c r="D156" s="1"/>
      <c r="E156" s="1"/>
      <c r="F156" s="3"/>
      <c r="G156" s="11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"/>
      <c r="AA156" s="86"/>
      <c r="AB156" s="1"/>
      <c r="AC156" s="1"/>
      <c r="AD156" s="1"/>
      <c r="AE156" s="1"/>
      <c r="AF156" s="1"/>
      <c r="AG156" s="1"/>
      <c r="AH156" s="1"/>
      <c r="AI156" s="1"/>
      <c r="AJ156" s="1"/>
      <c r="AK156" s="87"/>
      <c r="AL156" s="1"/>
      <c r="AM156" s="1"/>
      <c r="AN156" s="1"/>
      <c r="AO156" s="1"/>
      <c r="AP156" s="1"/>
      <c r="AQ156" s="1"/>
      <c r="AR156" s="1"/>
      <c r="AS156" s="1"/>
      <c r="AT156" s="1"/>
      <c r="AU156" s="3"/>
      <c r="AV156" s="3"/>
    </row>
    <row r="157" ht="15.75" customHeight="1">
      <c r="A157" s="1"/>
      <c r="B157" s="1"/>
      <c r="C157" s="2"/>
      <c r="D157" s="1"/>
      <c r="E157" s="1"/>
      <c r="F157" s="3"/>
      <c r="G157" s="11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1"/>
      <c r="AA157" s="86"/>
      <c r="AB157" s="1"/>
      <c r="AC157" s="1"/>
      <c r="AD157" s="1"/>
      <c r="AE157" s="1"/>
      <c r="AF157" s="1"/>
      <c r="AG157" s="1"/>
      <c r="AH157" s="1"/>
      <c r="AI157" s="1"/>
      <c r="AJ157" s="1"/>
      <c r="AK157" s="87"/>
      <c r="AL157" s="1"/>
      <c r="AM157" s="1"/>
      <c r="AN157" s="1"/>
      <c r="AO157" s="1"/>
      <c r="AP157" s="1"/>
      <c r="AQ157" s="1"/>
      <c r="AR157" s="1"/>
      <c r="AS157" s="1"/>
      <c r="AT157" s="1"/>
      <c r="AU157" s="3"/>
      <c r="AV157" s="3"/>
    </row>
    <row r="158" ht="15.75" customHeight="1">
      <c r="A158" s="1"/>
      <c r="B158" s="1"/>
      <c r="C158" s="2"/>
      <c r="D158" s="1"/>
      <c r="E158" s="1"/>
      <c r="F158" s="3"/>
      <c r="G158" s="11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1"/>
      <c r="AA158" s="86"/>
      <c r="AB158" s="1"/>
      <c r="AC158" s="1"/>
      <c r="AD158" s="1"/>
      <c r="AE158" s="1"/>
      <c r="AF158" s="1"/>
      <c r="AG158" s="1"/>
      <c r="AH158" s="1"/>
      <c r="AI158" s="1"/>
      <c r="AJ158" s="1"/>
      <c r="AK158" s="87"/>
      <c r="AL158" s="1"/>
      <c r="AM158" s="1"/>
      <c r="AN158" s="1"/>
      <c r="AO158" s="1"/>
      <c r="AP158" s="1"/>
      <c r="AQ158" s="1"/>
      <c r="AR158" s="1"/>
      <c r="AS158" s="1"/>
      <c r="AT158" s="1"/>
      <c r="AU158" s="3"/>
      <c r="AV158" s="3"/>
    </row>
    <row r="159" ht="15.75" customHeight="1">
      <c r="A159" s="1"/>
      <c r="B159" s="1"/>
      <c r="C159" s="2"/>
      <c r="D159" s="1"/>
      <c r="E159" s="1"/>
      <c r="F159" s="3"/>
      <c r="G159" s="11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1"/>
      <c r="AA159" s="86"/>
      <c r="AB159" s="1"/>
      <c r="AC159" s="1"/>
      <c r="AD159" s="1"/>
      <c r="AE159" s="1"/>
      <c r="AF159" s="1"/>
      <c r="AG159" s="1"/>
      <c r="AH159" s="1"/>
      <c r="AI159" s="1"/>
      <c r="AJ159" s="1"/>
      <c r="AK159" s="87"/>
      <c r="AL159" s="1"/>
      <c r="AM159" s="1"/>
      <c r="AN159" s="1"/>
      <c r="AO159" s="1"/>
      <c r="AP159" s="1"/>
      <c r="AQ159" s="1"/>
      <c r="AR159" s="1"/>
      <c r="AS159" s="1"/>
      <c r="AT159" s="1"/>
      <c r="AU159" s="3"/>
      <c r="AV159" s="3"/>
    </row>
    <row r="160" ht="15.75" customHeight="1">
      <c r="A160" s="1"/>
      <c r="B160" s="1"/>
      <c r="C160" s="2"/>
      <c r="D160" s="1"/>
      <c r="E160" s="1"/>
      <c r="F160" s="3"/>
      <c r="G160" s="11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"/>
      <c r="AA160" s="86"/>
      <c r="AB160" s="1"/>
      <c r="AC160" s="1"/>
      <c r="AD160" s="1"/>
      <c r="AE160" s="1"/>
      <c r="AF160" s="1"/>
      <c r="AG160" s="1"/>
      <c r="AH160" s="1"/>
      <c r="AI160" s="1"/>
      <c r="AJ160" s="1"/>
      <c r="AK160" s="87"/>
      <c r="AL160" s="1"/>
      <c r="AM160" s="1"/>
      <c r="AN160" s="1"/>
      <c r="AO160" s="1"/>
      <c r="AP160" s="1"/>
      <c r="AQ160" s="1"/>
      <c r="AR160" s="1"/>
      <c r="AS160" s="1"/>
      <c r="AT160" s="1"/>
      <c r="AU160" s="3"/>
      <c r="AV160" s="3"/>
    </row>
    <row r="161" ht="15.75" customHeight="1">
      <c r="A161" s="1"/>
      <c r="B161" s="1"/>
      <c r="C161" s="2"/>
      <c r="D161" s="1"/>
      <c r="E161" s="1"/>
      <c r="F161" s="3"/>
      <c r="G161" s="11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1"/>
      <c r="AA161" s="86"/>
      <c r="AB161" s="1"/>
      <c r="AC161" s="1"/>
      <c r="AD161" s="1"/>
      <c r="AE161" s="1"/>
      <c r="AF161" s="1"/>
      <c r="AG161" s="1"/>
      <c r="AH161" s="1"/>
      <c r="AI161" s="1"/>
      <c r="AJ161" s="1"/>
      <c r="AK161" s="87"/>
      <c r="AL161" s="1"/>
      <c r="AM161" s="1"/>
      <c r="AN161" s="1"/>
      <c r="AO161" s="1"/>
      <c r="AP161" s="1"/>
      <c r="AQ161" s="1"/>
      <c r="AR161" s="1"/>
      <c r="AS161" s="1"/>
      <c r="AT161" s="1"/>
      <c r="AU161" s="3"/>
      <c r="AV161" s="3"/>
    </row>
    <row r="162" ht="15.75" customHeight="1">
      <c r="A162" s="1"/>
      <c r="B162" s="1"/>
      <c r="C162" s="2"/>
      <c r="D162" s="1"/>
      <c r="E162" s="1"/>
      <c r="F162" s="3"/>
      <c r="G162" s="11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"/>
      <c r="AA162" s="4"/>
      <c r="AB162" s="1"/>
      <c r="AC162" s="1"/>
      <c r="AD162" s="1"/>
      <c r="AE162" s="1"/>
      <c r="AF162" s="1"/>
      <c r="AG162" s="1"/>
      <c r="AH162" s="1"/>
      <c r="AI162" s="1"/>
      <c r="AJ162" s="1"/>
      <c r="AK162" s="87"/>
      <c r="AL162" s="1"/>
      <c r="AM162" s="1"/>
      <c r="AN162" s="1"/>
      <c r="AO162" s="1"/>
      <c r="AP162" s="1"/>
      <c r="AQ162" s="1"/>
      <c r="AR162" s="1"/>
      <c r="AS162" s="1"/>
      <c r="AT162" s="1"/>
      <c r="AU162" s="3"/>
      <c r="AV162" s="3"/>
    </row>
    <row r="163" ht="15.75" customHeight="1">
      <c r="A163" s="1"/>
      <c r="B163" s="1"/>
      <c r="C163" s="2"/>
      <c r="D163" s="1"/>
      <c r="E163" s="1"/>
      <c r="F163" s="3"/>
      <c r="G163" s="11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1"/>
      <c r="AA163" s="4"/>
      <c r="AB163" s="1"/>
      <c r="AC163" s="1"/>
      <c r="AD163" s="1"/>
      <c r="AE163" s="1"/>
      <c r="AF163" s="1"/>
      <c r="AG163" s="1"/>
      <c r="AH163" s="1"/>
      <c r="AI163" s="1"/>
      <c r="AJ163" s="1"/>
      <c r="AK163" s="87"/>
      <c r="AL163" s="1"/>
      <c r="AM163" s="1"/>
      <c r="AN163" s="1"/>
      <c r="AO163" s="1"/>
      <c r="AP163" s="1"/>
      <c r="AQ163" s="1"/>
      <c r="AR163" s="1"/>
      <c r="AS163" s="1"/>
      <c r="AT163" s="1"/>
      <c r="AU163" s="3"/>
      <c r="AV163" s="3"/>
    </row>
    <row r="164" ht="15.75" customHeight="1">
      <c r="A164" s="1"/>
      <c r="B164" s="1"/>
      <c r="C164" s="2"/>
      <c r="D164" s="1"/>
      <c r="E164" s="1"/>
      <c r="F164" s="3"/>
      <c r="G164" s="11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"/>
      <c r="AA164" s="4"/>
      <c r="AB164" s="1"/>
      <c r="AC164" s="1"/>
      <c r="AD164" s="1"/>
      <c r="AE164" s="1"/>
      <c r="AF164" s="1"/>
      <c r="AG164" s="1"/>
      <c r="AH164" s="1"/>
      <c r="AI164" s="1"/>
      <c r="AJ164" s="1"/>
      <c r="AK164" s="87"/>
      <c r="AL164" s="1"/>
      <c r="AM164" s="1"/>
      <c r="AN164" s="1"/>
      <c r="AO164" s="1"/>
      <c r="AP164" s="1"/>
      <c r="AQ164" s="1"/>
      <c r="AR164" s="1"/>
      <c r="AS164" s="1"/>
      <c r="AT164" s="1"/>
      <c r="AU164" s="3"/>
      <c r="AV164" s="3"/>
    </row>
    <row r="165" ht="15.75" customHeight="1">
      <c r="A165" s="1"/>
      <c r="B165" s="1"/>
      <c r="C165" s="2"/>
      <c r="D165" s="1"/>
      <c r="E165" s="1"/>
      <c r="F165" s="3"/>
      <c r="G165" s="11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1"/>
      <c r="AA165" s="4"/>
      <c r="AB165" s="1"/>
      <c r="AC165" s="1"/>
      <c r="AD165" s="1"/>
      <c r="AE165" s="1"/>
      <c r="AF165" s="1"/>
      <c r="AG165" s="1"/>
      <c r="AH165" s="1"/>
      <c r="AI165" s="1"/>
      <c r="AJ165" s="1"/>
      <c r="AK165" s="87"/>
      <c r="AL165" s="1"/>
      <c r="AM165" s="1"/>
      <c r="AN165" s="1"/>
      <c r="AO165" s="1"/>
      <c r="AP165" s="1"/>
      <c r="AQ165" s="1"/>
      <c r="AR165" s="1"/>
      <c r="AS165" s="1"/>
      <c r="AT165" s="1"/>
      <c r="AU165" s="3"/>
      <c r="AV165" s="3"/>
    </row>
    <row r="166" ht="15.75" customHeight="1">
      <c r="A166" s="1"/>
      <c r="B166" s="1"/>
      <c r="C166" s="2"/>
      <c r="D166" s="1"/>
      <c r="E166" s="1"/>
      <c r="F166" s="3"/>
      <c r="G166" s="11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"/>
      <c r="AA166" s="4"/>
      <c r="AB166" s="1"/>
      <c r="AC166" s="1"/>
      <c r="AD166" s="1"/>
      <c r="AE166" s="1"/>
      <c r="AF166" s="1"/>
      <c r="AG166" s="1"/>
      <c r="AH166" s="1"/>
      <c r="AI166" s="1"/>
      <c r="AJ166" s="1"/>
      <c r="AK166" s="87"/>
      <c r="AL166" s="1"/>
      <c r="AM166" s="1"/>
      <c r="AN166" s="1"/>
      <c r="AO166" s="1"/>
      <c r="AP166" s="1"/>
      <c r="AQ166" s="1"/>
      <c r="AR166" s="1"/>
      <c r="AS166" s="1"/>
      <c r="AT166" s="1"/>
      <c r="AU166" s="3"/>
      <c r="AV166" s="3"/>
    </row>
    <row r="167" ht="15.75" customHeight="1">
      <c r="A167" s="1"/>
      <c r="B167" s="1"/>
      <c r="C167" s="2"/>
      <c r="D167" s="1"/>
      <c r="E167" s="1"/>
      <c r="F167" s="3"/>
      <c r="G167" s="11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1"/>
      <c r="AA167" s="4"/>
      <c r="AB167" s="1"/>
      <c r="AC167" s="1"/>
      <c r="AD167" s="1"/>
      <c r="AE167" s="1"/>
      <c r="AF167" s="1"/>
      <c r="AG167" s="1"/>
      <c r="AH167" s="1"/>
      <c r="AI167" s="1"/>
      <c r="AJ167" s="1"/>
      <c r="AK167" s="87"/>
      <c r="AL167" s="1"/>
      <c r="AM167" s="1"/>
      <c r="AN167" s="1"/>
      <c r="AO167" s="1"/>
      <c r="AP167" s="1"/>
      <c r="AQ167" s="1"/>
      <c r="AR167" s="1"/>
      <c r="AS167" s="1"/>
      <c r="AT167" s="1"/>
      <c r="AU167" s="3"/>
      <c r="AV167" s="3"/>
    </row>
    <row r="168" ht="15.75" customHeight="1">
      <c r="A168" s="1"/>
      <c r="B168" s="1"/>
      <c r="C168" s="2"/>
      <c r="D168" s="1"/>
      <c r="E168" s="1"/>
      <c r="F168" s="3"/>
      <c r="G168" s="11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"/>
      <c r="AA168" s="4"/>
      <c r="AB168" s="1"/>
      <c r="AC168" s="1"/>
      <c r="AD168" s="1"/>
      <c r="AE168" s="1"/>
      <c r="AF168" s="1"/>
      <c r="AG168" s="1"/>
      <c r="AH168" s="1"/>
      <c r="AI168" s="1"/>
      <c r="AJ168" s="1"/>
      <c r="AK168" s="87"/>
      <c r="AL168" s="1"/>
      <c r="AM168" s="1"/>
      <c r="AN168" s="1"/>
      <c r="AO168" s="1"/>
      <c r="AP168" s="1"/>
      <c r="AQ168" s="1"/>
      <c r="AR168" s="1"/>
      <c r="AS168" s="1"/>
      <c r="AT168" s="1"/>
      <c r="AU168" s="3"/>
      <c r="AV168" s="3"/>
    </row>
    <row r="169" ht="15.75" customHeight="1">
      <c r="A169" s="1"/>
      <c r="B169" s="1"/>
      <c r="C169" s="2"/>
      <c r="D169" s="1"/>
      <c r="E169" s="1"/>
      <c r="F169" s="3"/>
      <c r="G169" s="11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"/>
      <c r="AA169" s="4"/>
      <c r="AB169" s="1"/>
      <c r="AC169" s="1"/>
      <c r="AD169" s="1"/>
      <c r="AE169" s="1"/>
      <c r="AF169" s="1"/>
      <c r="AG169" s="1"/>
      <c r="AH169" s="1"/>
      <c r="AI169" s="1"/>
      <c r="AJ169" s="1"/>
      <c r="AK169" s="87"/>
      <c r="AL169" s="1"/>
      <c r="AM169" s="1"/>
      <c r="AN169" s="1"/>
      <c r="AO169" s="1"/>
      <c r="AP169" s="1"/>
      <c r="AQ169" s="1"/>
      <c r="AR169" s="1"/>
      <c r="AS169" s="1"/>
      <c r="AT169" s="1"/>
      <c r="AU169" s="3"/>
      <c r="AV169" s="3"/>
    </row>
    <row r="170" ht="15.75" customHeight="1">
      <c r="A170" s="1"/>
      <c r="B170" s="1"/>
      <c r="C170" s="2"/>
      <c r="D170" s="1"/>
      <c r="E170" s="1"/>
      <c r="F170" s="3"/>
      <c r="G170" s="11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"/>
      <c r="AA170" s="4"/>
      <c r="AB170" s="1"/>
      <c r="AC170" s="1"/>
      <c r="AD170" s="1"/>
      <c r="AE170" s="1"/>
      <c r="AF170" s="1"/>
      <c r="AG170" s="1"/>
      <c r="AH170" s="1"/>
      <c r="AI170" s="1"/>
      <c r="AJ170" s="1"/>
      <c r="AK170" s="87"/>
      <c r="AL170" s="1"/>
      <c r="AM170" s="1"/>
      <c r="AN170" s="1"/>
      <c r="AO170" s="1"/>
      <c r="AP170" s="1"/>
      <c r="AQ170" s="1"/>
      <c r="AR170" s="1"/>
      <c r="AS170" s="1"/>
      <c r="AT170" s="1"/>
      <c r="AU170" s="3"/>
      <c r="AV170" s="3"/>
    </row>
    <row r="171" ht="15.75" customHeight="1">
      <c r="A171" s="1"/>
      <c r="B171" s="1"/>
      <c r="C171" s="2"/>
      <c r="D171" s="1"/>
      <c r="E171" s="1"/>
      <c r="F171" s="3"/>
      <c r="G171" s="11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"/>
      <c r="AA171" s="4"/>
      <c r="AB171" s="1"/>
      <c r="AC171" s="1"/>
      <c r="AD171" s="1"/>
      <c r="AE171" s="1"/>
      <c r="AF171" s="1"/>
      <c r="AG171" s="1"/>
      <c r="AH171" s="1"/>
      <c r="AI171" s="1"/>
      <c r="AJ171" s="1"/>
      <c r="AK171" s="87"/>
      <c r="AL171" s="1"/>
      <c r="AM171" s="1"/>
      <c r="AN171" s="1"/>
      <c r="AO171" s="1"/>
      <c r="AP171" s="1"/>
      <c r="AQ171" s="1"/>
      <c r="AR171" s="1"/>
      <c r="AS171" s="1"/>
      <c r="AT171" s="1"/>
      <c r="AU171" s="3"/>
      <c r="AV171" s="3"/>
    </row>
    <row r="172" ht="15.75" customHeight="1">
      <c r="A172" s="1"/>
      <c r="B172" s="1"/>
      <c r="C172" s="2"/>
      <c r="D172" s="1"/>
      <c r="E172" s="1"/>
      <c r="F172" s="3"/>
      <c r="G172" s="11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"/>
      <c r="AA172" s="4"/>
      <c r="AB172" s="1"/>
      <c r="AC172" s="1"/>
      <c r="AD172" s="1"/>
      <c r="AE172" s="1"/>
      <c r="AF172" s="1"/>
      <c r="AG172" s="1"/>
      <c r="AH172" s="1"/>
      <c r="AI172" s="1"/>
      <c r="AJ172" s="1"/>
      <c r="AK172" s="87"/>
      <c r="AL172" s="1"/>
      <c r="AM172" s="1"/>
      <c r="AN172" s="1"/>
      <c r="AO172" s="1"/>
      <c r="AP172" s="1"/>
      <c r="AQ172" s="1"/>
      <c r="AR172" s="1"/>
      <c r="AS172" s="1"/>
      <c r="AT172" s="1"/>
      <c r="AU172" s="3"/>
      <c r="AV172" s="3"/>
    </row>
    <row r="173" ht="15.75" customHeight="1">
      <c r="A173" s="1"/>
      <c r="B173" s="1"/>
      <c r="C173" s="2"/>
      <c r="D173" s="1"/>
      <c r="E173" s="1"/>
      <c r="F173" s="3"/>
      <c r="G173" s="11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"/>
      <c r="AA173" s="4"/>
      <c r="AB173" s="1"/>
      <c r="AC173" s="1"/>
      <c r="AD173" s="1"/>
      <c r="AE173" s="1"/>
      <c r="AF173" s="1"/>
      <c r="AG173" s="1"/>
      <c r="AH173" s="1"/>
      <c r="AI173" s="1"/>
      <c r="AJ173" s="1"/>
      <c r="AK173" s="87"/>
      <c r="AL173" s="1"/>
      <c r="AM173" s="1"/>
      <c r="AN173" s="1"/>
      <c r="AO173" s="1"/>
      <c r="AP173" s="1"/>
      <c r="AQ173" s="1"/>
      <c r="AR173" s="1"/>
      <c r="AS173" s="1"/>
      <c r="AT173" s="1"/>
      <c r="AU173" s="3"/>
      <c r="AV173" s="3"/>
    </row>
    <row r="174" ht="15.75" customHeight="1">
      <c r="A174" s="1"/>
      <c r="B174" s="1"/>
      <c r="C174" s="2"/>
      <c r="D174" s="1"/>
      <c r="E174" s="1"/>
      <c r="F174" s="3"/>
      <c r="G174" s="11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"/>
      <c r="AA174" s="4"/>
      <c r="AB174" s="1"/>
      <c r="AC174" s="1"/>
      <c r="AD174" s="1"/>
      <c r="AE174" s="1"/>
      <c r="AF174" s="1"/>
      <c r="AG174" s="1"/>
      <c r="AH174" s="1"/>
      <c r="AI174" s="1"/>
      <c r="AJ174" s="1"/>
      <c r="AK174" s="87"/>
      <c r="AL174" s="1"/>
      <c r="AM174" s="1"/>
      <c r="AN174" s="1"/>
      <c r="AO174" s="1"/>
      <c r="AP174" s="1"/>
      <c r="AQ174" s="1"/>
      <c r="AR174" s="1"/>
      <c r="AS174" s="1"/>
      <c r="AT174" s="1"/>
      <c r="AU174" s="3"/>
      <c r="AV174" s="3"/>
    </row>
    <row r="175" ht="15.75" customHeight="1">
      <c r="A175" s="1"/>
      <c r="B175" s="1"/>
      <c r="C175" s="2"/>
      <c r="D175" s="1"/>
      <c r="E175" s="1"/>
      <c r="F175" s="3"/>
      <c r="G175" s="11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"/>
      <c r="AA175" s="4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3"/>
      <c r="AV175" s="3"/>
    </row>
    <row r="176" ht="15.75" customHeight="1">
      <c r="A176" s="1"/>
      <c r="B176" s="1"/>
      <c r="C176" s="2"/>
      <c r="D176" s="1"/>
      <c r="E176" s="1"/>
      <c r="F176" s="3"/>
      <c r="G176" s="11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"/>
      <c r="AA176" s="4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3"/>
      <c r="AV176" s="3"/>
    </row>
    <row r="177" ht="15.75" customHeight="1">
      <c r="A177" s="1"/>
      <c r="B177" s="1"/>
      <c r="C177" s="2"/>
      <c r="D177" s="1"/>
      <c r="E177" s="1"/>
      <c r="F177" s="3"/>
      <c r="G177" s="11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1"/>
      <c r="AA177" s="4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3"/>
      <c r="AV177" s="3"/>
    </row>
    <row r="178" ht="15.75" customHeight="1">
      <c r="A178" s="1"/>
      <c r="B178" s="1"/>
      <c r="C178" s="2"/>
      <c r="D178" s="1"/>
      <c r="E178" s="1"/>
      <c r="F178" s="3"/>
      <c r="G178" s="11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1"/>
      <c r="AA178" s="4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3"/>
      <c r="AV178" s="3"/>
    </row>
    <row r="179" ht="15.75" customHeight="1">
      <c r="A179" s="1"/>
      <c r="B179" s="1"/>
      <c r="C179" s="2"/>
      <c r="D179" s="1"/>
      <c r="E179" s="1"/>
      <c r="F179" s="3"/>
      <c r="G179" s="11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1"/>
      <c r="AA179" s="4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3"/>
      <c r="AV179" s="3"/>
    </row>
    <row r="180" ht="15.75" customHeight="1">
      <c r="A180" s="1"/>
      <c r="B180" s="1"/>
      <c r="C180" s="2"/>
      <c r="D180" s="1"/>
      <c r="E180" s="1"/>
      <c r="F180" s="3"/>
      <c r="G180" s="11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1"/>
      <c r="AA180" s="4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3"/>
      <c r="AV180" s="3"/>
    </row>
    <row r="181" ht="15.75" customHeight="1">
      <c r="A181" s="1"/>
      <c r="B181" s="1"/>
      <c r="C181" s="2"/>
      <c r="D181" s="1"/>
      <c r="E181" s="1"/>
      <c r="F181" s="3"/>
      <c r="G181" s="11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"/>
      <c r="AA181" s="4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3"/>
      <c r="AV181" s="3"/>
    </row>
    <row r="182" ht="15.75" customHeight="1">
      <c r="A182" s="1"/>
      <c r="B182" s="1"/>
      <c r="C182" s="2"/>
      <c r="D182" s="1"/>
      <c r="E182" s="1"/>
      <c r="F182" s="3"/>
      <c r="G182" s="11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1"/>
      <c r="AA182" s="4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3"/>
      <c r="AV182" s="3"/>
    </row>
    <row r="183" ht="15.75" customHeight="1">
      <c r="A183" s="1"/>
      <c r="B183" s="1"/>
      <c r="C183" s="2"/>
      <c r="D183" s="1"/>
      <c r="E183" s="1"/>
      <c r="F183" s="3"/>
      <c r="G183" s="11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1"/>
      <c r="AA183" s="4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3"/>
      <c r="AV183" s="3"/>
    </row>
    <row r="184" ht="15.75" customHeight="1">
      <c r="A184" s="1"/>
      <c r="B184" s="1"/>
      <c r="C184" s="2"/>
      <c r="D184" s="1"/>
      <c r="E184" s="1"/>
      <c r="F184" s="3"/>
      <c r="G184" s="11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1"/>
      <c r="AA184" s="4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3"/>
      <c r="AV184" s="3"/>
    </row>
    <row r="185" ht="15.75" customHeight="1">
      <c r="A185" s="1"/>
      <c r="B185" s="1"/>
      <c r="C185" s="2"/>
      <c r="D185" s="1"/>
      <c r="E185" s="1"/>
      <c r="F185" s="3"/>
      <c r="G185" s="11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1"/>
      <c r="AA185" s="4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3"/>
      <c r="AV185" s="3"/>
    </row>
    <row r="186" ht="15.75" customHeight="1">
      <c r="A186" s="1"/>
      <c r="B186" s="1"/>
      <c r="C186" s="2"/>
      <c r="D186" s="1"/>
      <c r="E186" s="1"/>
      <c r="F186" s="3"/>
      <c r="G186" s="11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1"/>
      <c r="AA186" s="4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3"/>
      <c r="AV186" s="3"/>
    </row>
    <row r="187" ht="15.75" customHeight="1">
      <c r="A187" s="1"/>
      <c r="B187" s="1"/>
      <c r="C187" s="2"/>
      <c r="D187" s="1"/>
      <c r="E187" s="1"/>
      <c r="F187" s="3"/>
      <c r="G187" s="11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1"/>
      <c r="AA187" s="4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3"/>
      <c r="AV187" s="3"/>
    </row>
    <row r="188" ht="15.75" customHeight="1">
      <c r="A188" s="1"/>
      <c r="B188" s="1"/>
      <c r="C188" s="2"/>
      <c r="D188" s="1"/>
      <c r="E188" s="1"/>
      <c r="F188" s="3"/>
      <c r="G188" s="11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1"/>
      <c r="AA188" s="4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3"/>
      <c r="AV188" s="3"/>
    </row>
    <row r="189" ht="15.75" customHeight="1">
      <c r="A189" s="1"/>
      <c r="B189" s="1"/>
      <c r="C189" s="2"/>
      <c r="D189" s="1"/>
      <c r="E189" s="1"/>
      <c r="F189" s="3"/>
      <c r="G189" s="11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1"/>
      <c r="AA189" s="4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3"/>
      <c r="AV189" s="3"/>
    </row>
    <row r="190" ht="15.75" customHeight="1">
      <c r="A190" s="1"/>
      <c r="B190" s="1"/>
      <c r="C190" s="2"/>
      <c r="D190" s="1"/>
      <c r="E190" s="1"/>
      <c r="F190" s="3"/>
      <c r="G190" s="11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"/>
      <c r="AA190" s="4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3"/>
      <c r="AV190" s="3"/>
    </row>
    <row r="191" ht="15.75" customHeight="1">
      <c r="A191" s="1"/>
      <c r="B191" s="1"/>
      <c r="C191" s="2"/>
      <c r="D191" s="1"/>
      <c r="E191" s="1"/>
      <c r="F191" s="3"/>
      <c r="G191" s="11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1"/>
      <c r="AA191" s="4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3"/>
      <c r="AV191" s="3"/>
    </row>
    <row r="192" ht="15.75" customHeight="1">
      <c r="A192" s="1"/>
      <c r="B192" s="1"/>
      <c r="C192" s="2"/>
      <c r="D192" s="1"/>
      <c r="E192" s="1"/>
      <c r="F192" s="3"/>
      <c r="G192" s="11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1"/>
      <c r="AA192" s="4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3"/>
      <c r="AV192" s="3"/>
    </row>
    <row r="193" ht="15.75" customHeight="1">
      <c r="A193" s="1"/>
      <c r="B193" s="1"/>
      <c r="C193" s="2"/>
      <c r="D193" s="1"/>
      <c r="E193" s="1"/>
      <c r="F193" s="3"/>
      <c r="G193" s="11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"/>
      <c r="AA193" s="4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3"/>
      <c r="AV193" s="3"/>
    </row>
    <row r="194" ht="15.75" customHeight="1">
      <c r="A194" s="1"/>
      <c r="B194" s="1"/>
      <c r="C194" s="2"/>
      <c r="D194" s="1"/>
      <c r="E194" s="1"/>
      <c r="F194" s="3"/>
      <c r="G194" s="11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"/>
      <c r="AA194" s="4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3"/>
      <c r="AV194" s="3"/>
    </row>
    <row r="195" ht="15.75" customHeight="1">
      <c r="A195" s="1"/>
      <c r="B195" s="1"/>
      <c r="C195" s="2"/>
      <c r="D195" s="1"/>
      <c r="E195" s="1"/>
      <c r="F195" s="3"/>
      <c r="G195" s="11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1"/>
      <c r="AA195" s="4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3"/>
      <c r="AV195" s="3"/>
    </row>
    <row r="196" ht="15.75" customHeight="1">
      <c r="A196" s="1"/>
      <c r="B196" s="1"/>
      <c r="C196" s="2"/>
      <c r="D196" s="1"/>
      <c r="E196" s="1"/>
      <c r="F196" s="3"/>
      <c r="G196" s="11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1"/>
      <c r="AA196" s="4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3"/>
      <c r="AV196" s="3"/>
    </row>
    <row r="197" ht="15.75" customHeight="1">
      <c r="A197" s="1"/>
      <c r="B197" s="1"/>
      <c r="C197" s="2"/>
      <c r="D197" s="1"/>
      <c r="E197" s="1"/>
      <c r="F197" s="3"/>
      <c r="G197" s="11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1"/>
      <c r="AA197" s="4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3"/>
      <c r="AV197" s="3"/>
    </row>
    <row r="198" ht="15.75" customHeight="1">
      <c r="A198" s="1"/>
      <c r="B198" s="1"/>
      <c r="C198" s="2"/>
      <c r="D198" s="1"/>
      <c r="E198" s="1"/>
      <c r="F198" s="3"/>
      <c r="G198" s="11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1"/>
      <c r="AA198" s="4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3"/>
      <c r="AV198" s="3"/>
    </row>
    <row r="199" ht="15.75" customHeight="1">
      <c r="A199" s="1"/>
      <c r="B199" s="1"/>
      <c r="C199" s="2"/>
      <c r="D199" s="1"/>
      <c r="E199" s="1"/>
      <c r="F199" s="3"/>
      <c r="G199" s="11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1"/>
      <c r="AA199" s="4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3"/>
      <c r="AV199" s="3"/>
    </row>
    <row r="200" ht="15.75" customHeight="1">
      <c r="A200" s="1"/>
      <c r="B200" s="1"/>
      <c r="C200" s="2"/>
      <c r="D200" s="1"/>
      <c r="E200" s="1"/>
      <c r="F200" s="3"/>
      <c r="G200" s="11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"/>
      <c r="AA200" s="4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3"/>
      <c r="AV200" s="3"/>
    </row>
    <row r="201" ht="15.75" customHeight="1">
      <c r="A201" s="1"/>
      <c r="B201" s="1"/>
      <c r="C201" s="2"/>
      <c r="D201" s="1"/>
      <c r="E201" s="1"/>
      <c r="F201" s="3"/>
      <c r="G201" s="11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"/>
      <c r="AA201" s="4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3"/>
      <c r="AV201" s="3"/>
    </row>
    <row r="202" ht="15.75" customHeight="1">
      <c r="A202" s="1"/>
      <c r="B202" s="1"/>
      <c r="C202" s="2"/>
      <c r="D202" s="1"/>
      <c r="E202" s="1"/>
      <c r="F202" s="3"/>
      <c r="G202" s="11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"/>
      <c r="AA202" s="4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3"/>
      <c r="AV202" s="3"/>
    </row>
    <row r="203" ht="15.75" customHeight="1">
      <c r="A203" s="1"/>
      <c r="B203" s="1"/>
      <c r="C203" s="2"/>
      <c r="D203" s="1"/>
      <c r="E203" s="1"/>
      <c r="F203" s="3"/>
      <c r="G203" s="11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1"/>
      <c r="AA203" s="4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3"/>
      <c r="AV203" s="3"/>
    </row>
    <row r="204" ht="15.75" customHeight="1">
      <c r="A204" s="1"/>
      <c r="B204" s="1"/>
      <c r="C204" s="2"/>
      <c r="D204" s="1"/>
      <c r="E204" s="1"/>
      <c r="F204" s="3"/>
      <c r="G204" s="11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1"/>
      <c r="AA204" s="4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3"/>
      <c r="AV204" s="3"/>
    </row>
    <row r="205" ht="15.75" customHeight="1">
      <c r="A205" s="1"/>
      <c r="B205" s="1"/>
      <c r="C205" s="2"/>
      <c r="D205" s="1"/>
      <c r="E205" s="1"/>
      <c r="F205" s="3"/>
      <c r="G205" s="11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1"/>
      <c r="AA205" s="4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3"/>
      <c r="AV205" s="3"/>
    </row>
    <row r="206" ht="15.75" customHeight="1">
      <c r="A206" s="1"/>
      <c r="B206" s="1"/>
      <c r="C206" s="2"/>
      <c r="D206" s="1"/>
      <c r="E206" s="1"/>
      <c r="F206" s="3"/>
      <c r="G206" s="11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1"/>
      <c r="AA206" s="4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3"/>
      <c r="AV206" s="3"/>
    </row>
    <row r="207" ht="15.75" customHeight="1">
      <c r="A207" s="1"/>
      <c r="B207" s="1"/>
      <c r="C207" s="2"/>
      <c r="D207" s="1"/>
      <c r="E207" s="1"/>
      <c r="F207" s="3"/>
      <c r="G207" s="11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1"/>
      <c r="AA207" s="4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3"/>
      <c r="AV207" s="3"/>
    </row>
    <row r="208" ht="15.75" customHeight="1">
      <c r="A208" s="1"/>
      <c r="B208" s="1"/>
      <c r="C208" s="2"/>
      <c r="D208" s="1"/>
      <c r="E208" s="1"/>
      <c r="F208" s="3"/>
      <c r="G208" s="11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1"/>
      <c r="AA208" s="4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3"/>
      <c r="AV208" s="3"/>
    </row>
    <row r="209" ht="15.75" customHeight="1">
      <c r="A209" s="1"/>
      <c r="B209" s="1"/>
      <c r="C209" s="2"/>
      <c r="D209" s="1"/>
      <c r="E209" s="1"/>
      <c r="F209" s="3"/>
      <c r="G209" s="11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1"/>
      <c r="AA209" s="4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3"/>
      <c r="AV209" s="3"/>
    </row>
    <row r="210" ht="15.75" customHeight="1">
      <c r="A210" s="1"/>
      <c r="B210" s="1"/>
      <c r="C210" s="2"/>
      <c r="D210" s="1"/>
      <c r="E210" s="1"/>
      <c r="F210" s="3"/>
      <c r="G210" s="11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1"/>
      <c r="AA210" s="4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3"/>
      <c r="AV210" s="3"/>
    </row>
    <row r="211" ht="15.75" customHeight="1">
      <c r="A211" s="1"/>
      <c r="B211" s="1"/>
      <c r="C211" s="2"/>
      <c r="D211" s="1"/>
      <c r="E211" s="1"/>
      <c r="F211" s="3"/>
      <c r="G211" s="11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"/>
      <c r="AA211" s="4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3"/>
      <c r="AV211" s="3"/>
    </row>
    <row r="212" ht="15.75" customHeight="1">
      <c r="A212" s="1"/>
      <c r="B212" s="1"/>
      <c r="C212" s="2"/>
      <c r="D212" s="1"/>
      <c r="E212" s="1"/>
      <c r="F212" s="3"/>
      <c r="G212" s="11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1"/>
      <c r="AA212" s="4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3"/>
      <c r="AV212" s="3"/>
    </row>
    <row r="213" ht="15.75" customHeight="1">
      <c r="A213" s="1"/>
      <c r="B213" s="1"/>
      <c r="C213" s="2"/>
      <c r="D213" s="1"/>
      <c r="E213" s="1"/>
      <c r="F213" s="3"/>
      <c r="G213" s="11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1"/>
      <c r="AA213" s="4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3"/>
      <c r="AV213" s="3"/>
    </row>
    <row r="214" ht="15.75" customHeight="1">
      <c r="A214" s="1"/>
      <c r="B214" s="1"/>
      <c r="C214" s="2"/>
      <c r="D214" s="1"/>
      <c r="E214" s="1"/>
      <c r="F214" s="3"/>
      <c r="G214" s="11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1"/>
      <c r="AA214" s="4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3"/>
      <c r="AV214" s="3"/>
    </row>
    <row r="215" ht="15.75" customHeight="1">
      <c r="A215" s="1"/>
      <c r="B215" s="1"/>
      <c r="C215" s="2"/>
      <c r="D215" s="1"/>
      <c r="E215" s="1"/>
      <c r="F215" s="3"/>
      <c r="G215" s="11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"/>
      <c r="AA215" s="4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3"/>
      <c r="AV215" s="3"/>
    </row>
    <row r="216" ht="15.75" customHeight="1">
      <c r="A216" s="1"/>
      <c r="B216" s="1"/>
      <c r="C216" s="2"/>
      <c r="D216" s="1"/>
      <c r="E216" s="1"/>
      <c r="F216" s="3"/>
      <c r="G216" s="11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1"/>
      <c r="AA216" s="4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3"/>
      <c r="AV216" s="3"/>
    </row>
    <row r="217" ht="15.75" customHeight="1">
      <c r="A217" s="1"/>
      <c r="B217" s="1"/>
      <c r="C217" s="2"/>
      <c r="D217" s="1"/>
      <c r="E217" s="1"/>
      <c r="F217" s="3"/>
      <c r="G217" s="11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"/>
      <c r="AA217" s="4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3"/>
      <c r="AV217" s="3"/>
    </row>
    <row r="218" ht="15.75" customHeight="1">
      <c r="A218" s="1"/>
      <c r="B218" s="1"/>
      <c r="C218" s="2"/>
      <c r="D218" s="1"/>
      <c r="E218" s="1"/>
      <c r="F218" s="3"/>
      <c r="G218" s="11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1"/>
      <c r="AA218" s="4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3"/>
      <c r="AV218" s="3"/>
    </row>
    <row r="219" ht="15.75" customHeight="1">
      <c r="A219" s="1"/>
      <c r="B219" s="1"/>
      <c r="C219" s="2"/>
      <c r="D219" s="1"/>
      <c r="E219" s="1"/>
      <c r="F219" s="3"/>
      <c r="G219" s="11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1"/>
      <c r="AA219" s="4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3"/>
      <c r="AV219" s="3"/>
    </row>
    <row r="220" ht="15.75" customHeight="1">
      <c r="A220" s="1"/>
      <c r="B220" s="1"/>
      <c r="C220" s="2"/>
      <c r="D220" s="1"/>
      <c r="E220" s="1"/>
      <c r="F220" s="3"/>
      <c r="G220" s="11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1"/>
      <c r="AA220" s="4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3"/>
      <c r="AV220" s="3"/>
    </row>
    <row r="221" ht="15.75" customHeight="1">
      <c r="A221" s="1"/>
      <c r="B221" s="1"/>
      <c r="C221" s="2"/>
      <c r="D221" s="1"/>
      <c r="E221" s="1"/>
      <c r="F221" s="3"/>
      <c r="G221" s="11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1"/>
      <c r="AA221" s="4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3"/>
      <c r="AV221" s="3"/>
    </row>
    <row r="222" ht="15.75" customHeight="1">
      <c r="A222" s="1"/>
      <c r="B222" s="1"/>
      <c r="C222" s="2"/>
      <c r="D222" s="1"/>
      <c r="E222" s="1"/>
      <c r="F222" s="3"/>
      <c r="G222" s="11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1"/>
      <c r="AA222" s="4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3"/>
      <c r="AV222" s="3"/>
    </row>
    <row r="223" ht="15.75" customHeight="1">
      <c r="A223" s="1"/>
      <c r="B223" s="1"/>
      <c r="C223" s="2"/>
      <c r="D223" s="1"/>
      <c r="E223" s="1"/>
      <c r="F223" s="3"/>
      <c r="G223" s="11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"/>
      <c r="AA223" s="4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3"/>
      <c r="AV223" s="3"/>
    </row>
    <row r="224" ht="15.75" customHeight="1">
      <c r="A224" s="1"/>
      <c r="B224" s="1"/>
      <c r="C224" s="2"/>
      <c r="D224" s="1"/>
      <c r="E224" s="1"/>
      <c r="F224" s="3"/>
      <c r="G224" s="11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1"/>
      <c r="AA224" s="4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3"/>
      <c r="AV224" s="3"/>
    </row>
    <row r="225" ht="15.75" customHeight="1">
      <c r="A225" s="1"/>
      <c r="B225" s="1"/>
      <c r="C225" s="2"/>
      <c r="D225" s="1"/>
      <c r="E225" s="1"/>
      <c r="F225" s="3"/>
      <c r="G225" s="11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1"/>
      <c r="AA225" s="4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3"/>
      <c r="AV225" s="3"/>
    </row>
    <row r="226" ht="15.75" customHeight="1">
      <c r="A226" s="1"/>
      <c r="B226" s="1"/>
      <c r="C226" s="2"/>
      <c r="D226" s="1"/>
      <c r="E226" s="1"/>
      <c r="F226" s="3"/>
      <c r="G226" s="11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"/>
      <c r="AA226" s="4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3"/>
      <c r="AV226" s="3"/>
    </row>
    <row r="227" ht="15.75" customHeight="1">
      <c r="A227" s="1"/>
      <c r="B227" s="1"/>
      <c r="C227" s="2"/>
      <c r="D227" s="1"/>
      <c r="E227" s="1"/>
      <c r="F227" s="3"/>
      <c r="G227" s="11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1"/>
      <c r="AA227" s="4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3"/>
      <c r="AV227" s="3"/>
    </row>
    <row r="228" ht="15.75" customHeight="1">
      <c r="A228" s="1"/>
      <c r="B228" s="1"/>
      <c r="C228" s="2"/>
      <c r="D228" s="1"/>
      <c r="E228" s="1"/>
      <c r="F228" s="3"/>
      <c r="G228" s="11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1"/>
      <c r="AA228" s="4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3"/>
      <c r="AV228" s="3"/>
    </row>
    <row r="229" ht="15.75" customHeight="1">
      <c r="A229" s="1"/>
      <c r="B229" s="1"/>
      <c r="C229" s="2"/>
      <c r="D229" s="1"/>
      <c r="E229" s="1"/>
      <c r="F229" s="3"/>
      <c r="G229" s="11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1"/>
      <c r="AA229" s="4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3"/>
      <c r="AV229" s="3"/>
    </row>
    <row r="230" ht="15.75" customHeight="1">
      <c r="A230" s="1"/>
      <c r="B230" s="1"/>
      <c r="C230" s="2"/>
      <c r="D230" s="1"/>
      <c r="E230" s="1"/>
      <c r="F230" s="3"/>
      <c r="G230" s="11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"/>
      <c r="AA230" s="4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3"/>
      <c r="AV230" s="3"/>
    </row>
    <row r="231" ht="15.75" customHeight="1">
      <c r="A231" s="1"/>
      <c r="B231" s="1"/>
      <c r="C231" s="2"/>
      <c r="D231" s="1"/>
      <c r="E231" s="1"/>
      <c r="F231" s="3"/>
      <c r="G231" s="11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1"/>
      <c r="AA231" s="4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3"/>
      <c r="AV231" s="3"/>
    </row>
    <row r="232" ht="15.75" customHeight="1">
      <c r="A232" s="1"/>
      <c r="B232" s="1"/>
      <c r="C232" s="2"/>
      <c r="D232" s="1"/>
      <c r="E232" s="1"/>
      <c r="F232" s="3"/>
      <c r="G232" s="11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1"/>
      <c r="AA232" s="4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3"/>
      <c r="AV232" s="3"/>
    </row>
    <row r="233" ht="15.75" customHeight="1">
      <c r="A233" s="1"/>
      <c r="B233" s="1"/>
      <c r="C233" s="2"/>
      <c r="D233" s="1"/>
      <c r="E233" s="1"/>
      <c r="F233" s="3"/>
      <c r="G233" s="11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1"/>
      <c r="AA233" s="4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3"/>
      <c r="AV233" s="3"/>
    </row>
    <row r="234" ht="15.75" customHeight="1">
      <c r="A234" s="1"/>
      <c r="B234" s="1"/>
      <c r="C234" s="2"/>
      <c r="D234" s="1"/>
      <c r="E234" s="1"/>
      <c r="F234" s="3"/>
      <c r="G234" s="11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"/>
      <c r="AA234" s="4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3"/>
      <c r="AV234" s="3"/>
    </row>
    <row r="235" ht="15.75" customHeight="1">
      <c r="A235" s="1"/>
      <c r="B235" s="1"/>
      <c r="C235" s="2"/>
      <c r="D235" s="1"/>
      <c r="E235" s="1"/>
      <c r="F235" s="3"/>
      <c r="G235" s="11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"/>
      <c r="AA235" s="4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3"/>
      <c r="AV235" s="3"/>
    </row>
    <row r="236" ht="15.75" customHeight="1">
      <c r="A236" s="1"/>
      <c r="B236" s="1"/>
      <c r="C236" s="2"/>
      <c r="D236" s="1"/>
      <c r="E236" s="1"/>
      <c r="F236" s="3"/>
      <c r="G236" s="11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1"/>
      <c r="AA236" s="4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3"/>
      <c r="AV236" s="3"/>
    </row>
    <row r="237" ht="15.75" customHeight="1">
      <c r="A237" s="1"/>
      <c r="B237" s="1"/>
      <c r="C237" s="2"/>
      <c r="D237" s="1"/>
      <c r="E237" s="1"/>
      <c r="F237" s="3"/>
      <c r="G237" s="11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"/>
      <c r="AA237" s="4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3"/>
      <c r="AV237" s="3"/>
    </row>
    <row r="238" ht="15.75" customHeight="1">
      <c r="A238" s="1"/>
      <c r="B238" s="1"/>
      <c r="C238" s="2"/>
      <c r="D238" s="1"/>
      <c r="E238" s="1"/>
      <c r="F238" s="3"/>
      <c r="G238" s="11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"/>
      <c r="AA238" s="4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3"/>
      <c r="AV238" s="3"/>
    </row>
    <row r="239" ht="15.75" customHeight="1">
      <c r="A239" s="1"/>
      <c r="B239" s="1"/>
      <c r="C239" s="2"/>
      <c r="D239" s="1"/>
      <c r="E239" s="1"/>
      <c r="F239" s="3"/>
      <c r="G239" s="11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"/>
      <c r="AA239" s="4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3"/>
      <c r="AV239" s="3"/>
    </row>
    <row r="240" ht="15.75" customHeight="1">
      <c r="A240" s="1"/>
      <c r="B240" s="1"/>
      <c r="C240" s="2"/>
      <c r="D240" s="1"/>
      <c r="E240" s="1"/>
      <c r="F240" s="3"/>
      <c r="G240" s="11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"/>
      <c r="AA240" s="4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3"/>
      <c r="AV240" s="3"/>
    </row>
    <row r="241" ht="15.75" customHeight="1">
      <c r="A241" s="1"/>
      <c r="B241" s="1"/>
      <c r="C241" s="2"/>
      <c r="D241" s="1"/>
      <c r="E241" s="1"/>
      <c r="F241" s="3"/>
      <c r="G241" s="11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"/>
      <c r="AA241" s="4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3"/>
      <c r="AV241" s="3"/>
    </row>
    <row r="242" ht="15.75" customHeight="1">
      <c r="A242" s="1"/>
      <c r="B242" s="1"/>
      <c r="C242" s="2"/>
      <c r="D242" s="1"/>
      <c r="E242" s="1"/>
      <c r="F242" s="3"/>
      <c r="G242" s="11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1"/>
      <c r="AA242" s="4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3"/>
      <c r="AV242" s="3"/>
    </row>
    <row r="243" ht="15.75" customHeight="1">
      <c r="A243" s="1"/>
      <c r="B243" s="1"/>
      <c r="C243" s="2"/>
      <c r="D243" s="1"/>
      <c r="E243" s="1"/>
      <c r="F243" s="3"/>
      <c r="G243" s="11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1"/>
      <c r="AA243" s="4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3"/>
      <c r="AV243" s="3"/>
    </row>
    <row r="244" ht="15.75" customHeight="1">
      <c r="A244" s="1"/>
      <c r="B244" s="1"/>
      <c r="C244" s="2"/>
      <c r="D244" s="1"/>
      <c r="E244" s="1"/>
      <c r="F244" s="3"/>
      <c r="G244" s="11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"/>
      <c r="AA244" s="4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3"/>
      <c r="AV244" s="3"/>
    </row>
    <row r="245" ht="15.75" customHeight="1">
      <c r="A245" s="1"/>
      <c r="B245" s="1"/>
      <c r="C245" s="2"/>
      <c r="D245" s="1"/>
      <c r="E245" s="1"/>
      <c r="F245" s="3"/>
      <c r="G245" s="11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1"/>
      <c r="AA245" s="4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3"/>
      <c r="AV245" s="3"/>
    </row>
    <row r="246" ht="15.75" customHeight="1">
      <c r="A246" s="1"/>
      <c r="B246" s="1"/>
      <c r="C246" s="2"/>
      <c r="D246" s="1"/>
      <c r="E246" s="1"/>
      <c r="F246" s="3"/>
      <c r="G246" s="11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1"/>
      <c r="AA246" s="4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3"/>
      <c r="AV246" s="3"/>
    </row>
    <row r="247" ht="15.75" customHeight="1">
      <c r="A247" s="1"/>
      <c r="B247" s="1"/>
      <c r="C247" s="2"/>
      <c r="D247" s="1"/>
      <c r="E247" s="1"/>
      <c r="F247" s="3"/>
      <c r="G247" s="11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"/>
      <c r="AA247" s="4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3"/>
      <c r="AV247" s="3"/>
    </row>
    <row r="248" ht="15.75" customHeight="1">
      <c r="A248" s="1"/>
      <c r="B248" s="1"/>
      <c r="C248" s="2"/>
      <c r="D248" s="1"/>
      <c r="E248" s="1"/>
      <c r="F248" s="3"/>
      <c r="G248" s="11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"/>
      <c r="AA248" s="4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3"/>
      <c r="AV248" s="3"/>
    </row>
    <row r="249" ht="15.75" customHeight="1">
      <c r="A249" s="1"/>
      <c r="B249" s="1"/>
      <c r="C249" s="2"/>
      <c r="D249" s="1"/>
      <c r="E249" s="1"/>
      <c r="F249" s="3"/>
      <c r="G249" s="11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1"/>
      <c r="AA249" s="4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3"/>
      <c r="AV249" s="3"/>
    </row>
    <row r="250" ht="15.75" customHeight="1">
      <c r="A250" s="1"/>
      <c r="B250" s="1"/>
      <c r="C250" s="2"/>
      <c r="D250" s="1"/>
      <c r="E250" s="1"/>
      <c r="F250" s="3"/>
      <c r="G250" s="11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1"/>
      <c r="AA250" s="4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3"/>
      <c r="AV250" s="3"/>
    </row>
    <row r="251" ht="15.75" customHeight="1">
      <c r="A251" s="1"/>
      <c r="B251" s="1"/>
      <c r="C251" s="2"/>
      <c r="D251" s="1"/>
      <c r="E251" s="1"/>
      <c r="F251" s="3"/>
      <c r="G251" s="11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1"/>
      <c r="AA251" s="4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3"/>
      <c r="AV251" s="3"/>
    </row>
    <row r="252" ht="15.75" customHeight="1">
      <c r="A252" s="1"/>
      <c r="B252" s="1"/>
      <c r="C252" s="2"/>
      <c r="D252" s="1"/>
      <c r="E252" s="1"/>
      <c r="F252" s="3"/>
      <c r="G252" s="11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1"/>
      <c r="AA252" s="4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3"/>
      <c r="AV252" s="3"/>
    </row>
    <row r="253" ht="15.75" customHeight="1">
      <c r="A253" s="1"/>
      <c r="B253" s="1"/>
      <c r="C253" s="2"/>
      <c r="D253" s="1"/>
      <c r="E253" s="1"/>
      <c r="F253" s="3"/>
      <c r="G253" s="11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1"/>
      <c r="AA253" s="4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3"/>
      <c r="AV253" s="3"/>
    </row>
    <row r="254" ht="15.75" customHeight="1">
      <c r="A254" s="1"/>
      <c r="B254" s="1"/>
      <c r="C254" s="2"/>
      <c r="D254" s="1"/>
      <c r="E254" s="1"/>
      <c r="F254" s="3"/>
      <c r="G254" s="11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1"/>
      <c r="AA254" s="4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3"/>
      <c r="AV254" s="3"/>
    </row>
    <row r="255" ht="15.75" customHeight="1">
      <c r="A255" s="1"/>
      <c r="B255" s="1"/>
      <c r="C255" s="2"/>
      <c r="D255" s="1"/>
      <c r="E255" s="1"/>
      <c r="F255" s="3"/>
      <c r="G255" s="11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1"/>
      <c r="AA255" s="4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3"/>
      <c r="AV255" s="3"/>
    </row>
    <row r="256" ht="15.75" customHeight="1">
      <c r="A256" s="1"/>
      <c r="B256" s="1"/>
      <c r="C256" s="2"/>
      <c r="D256" s="1"/>
      <c r="E256" s="1"/>
      <c r="F256" s="3"/>
      <c r="G256" s="11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1"/>
      <c r="AA256" s="4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3"/>
      <c r="AV256" s="3"/>
    </row>
    <row r="257" ht="15.75" customHeight="1">
      <c r="A257" s="1"/>
      <c r="B257" s="1"/>
      <c r="C257" s="2"/>
      <c r="D257" s="1"/>
      <c r="E257" s="1"/>
      <c r="F257" s="3"/>
      <c r="G257" s="11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1"/>
      <c r="AA257" s="4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3"/>
      <c r="AV257" s="3"/>
    </row>
    <row r="258" ht="15.75" customHeight="1">
      <c r="A258" s="1"/>
      <c r="B258" s="1"/>
      <c r="C258" s="2"/>
      <c r="D258" s="1"/>
      <c r="E258" s="1"/>
      <c r="F258" s="3"/>
      <c r="G258" s="11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1"/>
      <c r="AA258" s="4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3"/>
      <c r="AV258" s="3"/>
    </row>
    <row r="259" ht="15.75" customHeight="1">
      <c r="A259" s="1"/>
      <c r="B259" s="1"/>
      <c r="C259" s="2"/>
      <c r="D259" s="1"/>
      <c r="E259" s="1"/>
      <c r="F259" s="3"/>
      <c r="G259" s="11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1"/>
      <c r="AA259" s="4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3"/>
      <c r="AV259" s="3"/>
    </row>
    <row r="260" ht="15.75" customHeight="1">
      <c r="A260" s="1"/>
      <c r="B260" s="1"/>
      <c r="C260" s="2"/>
      <c r="D260" s="1"/>
      <c r="E260" s="1"/>
      <c r="F260" s="3"/>
      <c r="G260" s="11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1"/>
      <c r="AA260" s="4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3"/>
      <c r="AV260" s="3"/>
    </row>
    <row r="261" ht="15.75" customHeight="1">
      <c r="A261" s="1"/>
      <c r="B261" s="1"/>
      <c r="C261" s="2"/>
      <c r="D261" s="1"/>
      <c r="E261" s="1"/>
      <c r="F261" s="3"/>
      <c r="G261" s="11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1"/>
      <c r="AA261" s="4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3"/>
      <c r="AV261" s="3"/>
    </row>
    <row r="262" ht="15.75" customHeight="1">
      <c r="A262" s="1"/>
      <c r="B262" s="1"/>
      <c r="C262" s="2"/>
      <c r="D262" s="1"/>
      <c r="E262" s="1"/>
      <c r="F262" s="3"/>
      <c r="G262" s="11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1"/>
      <c r="AA262" s="4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3"/>
      <c r="AV262" s="3"/>
    </row>
    <row r="263" ht="15.75" customHeight="1">
      <c r="A263" s="1"/>
      <c r="B263" s="1"/>
      <c r="C263" s="2"/>
      <c r="D263" s="1"/>
      <c r="E263" s="1"/>
      <c r="F263" s="3"/>
      <c r="G263" s="11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1"/>
      <c r="AA263" s="4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3"/>
      <c r="AV263" s="3"/>
    </row>
    <row r="264" ht="15.75" customHeight="1">
      <c r="A264" s="1"/>
      <c r="B264" s="1"/>
      <c r="C264" s="2"/>
      <c r="D264" s="1"/>
      <c r="E264" s="1"/>
      <c r="F264" s="3"/>
      <c r="G264" s="11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1"/>
      <c r="AA264" s="4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3"/>
      <c r="AV264" s="3"/>
    </row>
    <row r="265" ht="15.75" customHeight="1">
      <c r="A265" s="1"/>
      <c r="B265" s="1"/>
      <c r="C265" s="2"/>
      <c r="D265" s="1"/>
      <c r="E265" s="1"/>
      <c r="F265" s="3"/>
      <c r="G265" s="11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1"/>
      <c r="AA265" s="4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3"/>
      <c r="AV265" s="3"/>
    </row>
    <row r="266" ht="15.75" customHeight="1">
      <c r="A266" s="1"/>
      <c r="B266" s="1"/>
      <c r="C266" s="2"/>
      <c r="D266" s="1"/>
      <c r="E266" s="1"/>
      <c r="F266" s="3"/>
      <c r="G266" s="11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1"/>
      <c r="AA266" s="4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3"/>
      <c r="AV266" s="3"/>
    </row>
    <row r="267" ht="15.75" customHeight="1">
      <c r="A267" s="1"/>
      <c r="B267" s="1"/>
      <c r="C267" s="2"/>
      <c r="D267" s="1"/>
      <c r="E267" s="1"/>
      <c r="F267" s="3"/>
      <c r="G267" s="11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1"/>
      <c r="AA267" s="4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3"/>
      <c r="AV267" s="3"/>
    </row>
    <row r="268" ht="15.75" customHeight="1">
      <c r="A268" s="1"/>
      <c r="B268" s="1"/>
      <c r="C268" s="2"/>
      <c r="D268" s="1"/>
      <c r="E268" s="1"/>
      <c r="F268" s="3"/>
      <c r="G268" s="11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"/>
      <c r="AA268" s="4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3"/>
      <c r="AV268" s="3"/>
    </row>
    <row r="269" ht="15.75" customHeight="1">
      <c r="A269" s="1"/>
      <c r="B269" s="1"/>
      <c r="C269" s="2"/>
      <c r="D269" s="1"/>
      <c r="E269" s="1"/>
      <c r="F269" s="3"/>
      <c r="G269" s="11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"/>
      <c r="AA269" s="4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3"/>
      <c r="AV269" s="3"/>
    </row>
    <row r="270" ht="15.75" customHeight="1">
      <c r="A270" s="1"/>
      <c r="B270" s="1"/>
      <c r="C270" s="2"/>
      <c r="D270" s="1"/>
      <c r="E270" s="1"/>
      <c r="F270" s="3"/>
      <c r="G270" s="11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"/>
      <c r="AA270" s="4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3"/>
      <c r="AV270" s="3"/>
    </row>
    <row r="271" ht="15.75" customHeight="1">
      <c r="A271" s="1"/>
      <c r="B271" s="1"/>
      <c r="C271" s="2"/>
      <c r="D271" s="1"/>
      <c r="E271" s="1"/>
      <c r="F271" s="3"/>
      <c r="G271" s="11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"/>
      <c r="AA271" s="4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3"/>
      <c r="AV271" s="3"/>
    </row>
    <row r="272" ht="15.75" customHeight="1">
      <c r="A272" s="1"/>
      <c r="B272" s="1"/>
      <c r="C272" s="2"/>
      <c r="D272" s="1"/>
      <c r="E272" s="1"/>
      <c r="F272" s="3"/>
      <c r="G272" s="11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1"/>
      <c r="AA272" s="4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3"/>
      <c r="AV272" s="3"/>
    </row>
    <row r="273" ht="15.75" customHeight="1">
      <c r="A273" s="1"/>
      <c r="B273" s="1"/>
      <c r="C273" s="2"/>
      <c r="D273" s="1"/>
      <c r="E273" s="1"/>
      <c r="F273" s="3"/>
      <c r="G273" s="11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1"/>
      <c r="AA273" s="4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3"/>
      <c r="AV273" s="3"/>
    </row>
    <row r="274" ht="15.75" customHeight="1">
      <c r="A274" s="1"/>
      <c r="B274" s="1"/>
      <c r="C274" s="2"/>
      <c r="D274" s="1"/>
      <c r="E274" s="1"/>
      <c r="F274" s="3"/>
      <c r="G274" s="11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1"/>
      <c r="AA274" s="4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3"/>
      <c r="AV274" s="3"/>
    </row>
    <row r="275" ht="15.75" customHeight="1">
      <c r="A275" s="1"/>
      <c r="B275" s="1"/>
      <c r="C275" s="2"/>
      <c r="D275" s="1"/>
      <c r="E275" s="1"/>
      <c r="F275" s="3"/>
      <c r="G275" s="11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"/>
      <c r="AA275" s="4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3"/>
      <c r="AV275" s="3"/>
    </row>
    <row r="276" ht="15.75" customHeight="1">
      <c r="A276" s="1"/>
      <c r="B276" s="1"/>
      <c r="C276" s="2"/>
      <c r="D276" s="1"/>
      <c r="E276" s="1"/>
      <c r="F276" s="3"/>
      <c r="G276" s="11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1"/>
      <c r="AA276" s="4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3"/>
      <c r="AV276" s="3"/>
    </row>
    <row r="277" ht="15.75" customHeight="1">
      <c r="A277" s="1"/>
      <c r="B277" s="1"/>
      <c r="C277" s="2"/>
      <c r="D277" s="1"/>
      <c r="E277" s="1"/>
      <c r="F277" s="3"/>
      <c r="G277" s="11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1"/>
      <c r="AA277" s="4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3"/>
      <c r="AV277" s="3"/>
    </row>
    <row r="278" ht="15.75" customHeight="1">
      <c r="A278" s="1"/>
      <c r="B278" s="1"/>
      <c r="C278" s="2"/>
      <c r="D278" s="1"/>
      <c r="E278" s="1"/>
      <c r="F278" s="3"/>
      <c r="G278" s="11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1"/>
      <c r="AA278" s="4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3"/>
      <c r="AV278" s="3"/>
    </row>
    <row r="279" ht="15.75" customHeight="1">
      <c r="A279" s="1"/>
      <c r="B279" s="1"/>
      <c r="C279" s="2"/>
      <c r="D279" s="1"/>
      <c r="E279" s="1"/>
      <c r="F279" s="3"/>
      <c r="G279" s="11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1"/>
      <c r="AA279" s="4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3"/>
      <c r="AV279" s="3"/>
    </row>
    <row r="280" ht="15.75" customHeight="1">
      <c r="A280" s="1"/>
      <c r="B280" s="1"/>
      <c r="C280" s="2"/>
      <c r="D280" s="1"/>
      <c r="E280" s="1"/>
      <c r="F280" s="3"/>
      <c r="G280" s="11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"/>
      <c r="AA280" s="4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3"/>
      <c r="AV280" s="3"/>
    </row>
    <row r="281" ht="15.75" customHeight="1">
      <c r="A281" s="1"/>
      <c r="B281" s="1"/>
      <c r="C281" s="2"/>
      <c r="D281" s="1"/>
      <c r="E281" s="1"/>
      <c r="F281" s="3"/>
      <c r="G281" s="11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1"/>
      <c r="AA281" s="4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3"/>
      <c r="AV281" s="3"/>
    </row>
    <row r="282" ht="15.75" customHeight="1">
      <c r="A282" s="1"/>
      <c r="B282" s="1"/>
      <c r="C282" s="2"/>
      <c r="D282" s="1"/>
      <c r="E282" s="1"/>
      <c r="F282" s="3"/>
      <c r="G282" s="11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1"/>
      <c r="AA282" s="4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3"/>
      <c r="AV282" s="3"/>
    </row>
    <row r="283" ht="15.75" customHeight="1">
      <c r="A283" s="1"/>
      <c r="B283" s="1"/>
      <c r="C283" s="2"/>
      <c r="D283" s="1"/>
      <c r="E283" s="1"/>
      <c r="F283" s="3"/>
      <c r="G283" s="11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1"/>
      <c r="AA283" s="4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3"/>
      <c r="AV283" s="3"/>
    </row>
    <row r="284" ht="15.75" customHeight="1">
      <c r="A284" s="1"/>
      <c r="B284" s="1"/>
      <c r="C284" s="2"/>
      <c r="D284" s="1"/>
      <c r="E284" s="1"/>
      <c r="F284" s="3"/>
      <c r="G284" s="11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1"/>
      <c r="AA284" s="4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3"/>
      <c r="AV284" s="3"/>
    </row>
    <row r="285" ht="15.75" customHeight="1">
      <c r="A285" s="1"/>
      <c r="B285" s="1"/>
      <c r="C285" s="2"/>
      <c r="D285" s="1"/>
      <c r="E285" s="1"/>
      <c r="F285" s="3"/>
      <c r="G285" s="11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1"/>
      <c r="AA285" s="4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3"/>
      <c r="AV285" s="3"/>
    </row>
    <row r="286" ht="15.75" customHeight="1">
      <c r="A286" s="1"/>
      <c r="B286" s="1"/>
      <c r="C286" s="2"/>
      <c r="D286" s="1"/>
      <c r="E286" s="1"/>
      <c r="F286" s="3"/>
      <c r="G286" s="11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1"/>
      <c r="AA286" s="4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3"/>
      <c r="AV286" s="3"/>
    </row>
    <row r="287" ht="15.75" customHeight="1">
      <c r="A287" s="1"/>
      <c r="B287" s="1"/>
      <c r="C287" s="2"/>
      <c r="D287" s="1"/>
      <c r="E287" s="1"/>
      <c r="F287" s="3"/>
      <c r="G287" s="11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1"/>
      <c r="AA287" s="4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3"/>
      <c r="AV287" s="3"/>
    </row>
    <row r="288" ht="15.75" customHeight="1">
      <c r="A288" s="1"/>
      <c r="B288" s="1"/>
      <c r="C288" s="2"/>
      <c r="D288" s="1"/>
      <c r="E288" s="1"/>
      <c r="F288" s="3"/>
      <c r="G288" s="11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1"/>
      <c r="AA288" s="4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3"/>
      <c r="AV288" s="3"/>
    </row>
    <row r="289" ht="15.75" customHeight="1">
      <c r="A289" s="1"/>
      <c r="B289" s="1"/>
      <c r="C289" s="2"/>
      <c r="D289" s="1"/>
      <c r="E289" s="1"/>
      <c r="F289" s="3"/>
      <c r="G289" s="11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1"/>
      <c r="AA289" s="4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3"/>
      <c r="AV289" s="3"/>
    </row>
    <row r="290" ht="15.75" customHeight="1">
      <c r="A290" s="1"/>
      <c r="B290" s="1"/>
      <c r="C290" s="2"/>
      <c r="D290" s="1"/>
      <c r="E290" s="1"/>
      <c r="F290" s="3"/>
      <c r="G290" s="11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4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3"/>
      <c r="AV290" s="3"/>
    </row>
    <row r="291" ht="15.75" customHeight="1">
      <c r="A291" s="1"/>
      <c r="B291" s="1"/>
      <c r="C291" s="2"/>
      <c r="D291" s="1"/>
      <c r="E291" s="1"/>
      <c r="F291" s="3"/>
      <c r="G291" s="11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1"/>
      <c r="AA291" s="4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3"/>
      <c r="AV291" s="3"/>
    </row>
    <row r="292" ht="15.75" customHeight="1">
      <c r="A292" s="1"/>
      <c r="B292" s="1"/>
      <c r="C292" s="2"/>
      <c r="D292" s="1"/>
      <c r="E292" s="1"/>
      <c r="F292" s="3"/>
      <c r="G292" s="11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1"/>
      <c r="AA292" s="4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3"/>
      <c r="AV292" s="3"/>
    </row>
    <row r="293" ht="15.75" customHeight="1">
      <c r="A293" s="1"/>
      <c r="B293" s="1"/>
      <c r="C293" s="2"/>
      <c r="D293" s="1"/>
      <c r="E293" s="1"/>
      <c r="F293" s="3"/>
      <c r="G293" s="11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1"/>
      <c r="AA293" s="4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3"/>
      <c r="AV293" s="3"/>
    </row>
    <row r="294" ht="15.75" customHeight="1">
      <c r="A294" s="1"/>
      <c r="B294" s="1"/>
      <c r="C294" s="2"/>
      <c r="D294" s="1"/>
      <c r="E294" s="1"/>
      <c r="F294" s="3"/>
      <c r="G294" s="11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1"/>
      <c r="AA294" s="4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3"/>
      <c r="AV294" s="3"/>
    </row>
    <row r="295" ht="15.75" customHeight="1">
      <c r="A295" s="1"/>
      <c r="B295" s="1"/>
      <c r="C295" s="2"/>
      <c r="D295" s="1"/>
      <c r="E295" s="1"/>
      <c r="F295" s="3"/>
      <c r="G295" s="11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1"/>
      <c r="AA295" s="4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3"/>
      <c r="AV295" s="3"/>
    </row>
    <row r="296" ht="15.75" customHeight="1">
      <c r="A296" s="1"/>
      <c r="B296" s="1"/>
      <c r="C296" s="2"/>
      <c r="D296" s="1"/>
      <c r="E296" s="1"/>
      <c r="F296" s="3"/>
      <c r="G296" s="11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1"/>
      <c r="AA296" s="4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3"/>
      <c r="AV296" s="3"/>
    </row>
    <row r="297" ht="15.75" customHeight="1">
      <c r="A297" s="1"/>
      <c r="B297" s="1"/>
      <c r="C297" s="2"/>
      <c r="D297" s="1"/>
      <c r="E297" s="1"/>
      <c r="F297" s="3"/>
      <c r="G297" s="11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1"/>
      <c r="AA297" s="4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3"/>
      <c r="AV297" s="3"/>
    </row>
    <row r="298" ht="15.75" customHeight="1">
      <c r="A298" s="1"/>
      <c r="B298" s="1"/>
      <c r="C298" s="2"/>
      <c r="D298" s="1"/>
      <c r="E298" s="1"/>
      <c r="F298" s="3"/>
      <c r="G298" s="11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"/>
      <c r="AA298" s="4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3"/>
      <c r="AV298" s="3"/>
    </row>
    <row r="299" ht="15.75" customHeight="1">
      <c r="A299" s="1"/>
      <c r="B299" s="1"/>
      <c r="C299" s="2"/>
      <c r="D299" s="1"/>
      <c r="E299" s="1"/>
      <c r="F299" s="3"/>
      <c r="G299" s="11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1"/>
      <c r="AA299" s="4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3"/>
      <c r="AV299" s="3"/>
    </row>
    <row r="300" ht="15.75" customHeight="1">
      <c r="A300" s="1"/>
      <c r="B300" s="1"/>
      <c r="C300" s="2"/>
      <c r="D300" s="1"/>
      <c r="E300" s="1"/>
      <c r="F300" s="3"/>
      <c r="G300" s="11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1"/>
      <c r="AA300" s="4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3"/>
      <c r="AV300" s="3"/>
    </row>
    <row r="301" ht="15.75" customHeight="1">
      <c r="A301" s="1"/>
      <c r="B301" s="1"/>
      <c r="C301" s="2"/>
      <c r="D301" s="1"/>
      <c r="E301" s="1"/>
      <c r="F301" s="3"/>
      <c r="G301" s="11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1"/>
      <c r="AA301" s="4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3"/>
      <c r="AV301" s="3"/>
    </row>
    <row r="302" ht="15.75" customHeight="1">
      <c r="A302" s="1"/>
      <c r="B302" s="1"/>
      <c r="C302" s="2"/>
      <c r="D302" s="1"/>
      <c r="E302" s="1"/>
      <c r="F302" s="3"/>
      <c r="G302" s="11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1"/>
      <c r="AA302" s="4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3"/>
      <c r="AV302" s="3"/>
    </row>
    <row r="303" ht="15.75" customHeight="1">
      <c r="A303" s="1"/>
      <c r="B303" s="1"/>
      <c r="C303" s="2"/>
      <c r="D303" s="1"/>
      <c r="E303" s="1"/>
      <c r="F303" s="3"/>
      <c r="G303" s="11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1"/>
      <c r="AA303" s="4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3"/>
      <c r="AV303" s="3"/>
    </row>
    <row r="304" ht="15.75" customHeight="1">
      <c r="A304" s="1"/>
      <c r="B304" s="1"/>
      <c r="C304" s="2"/>
      <c r="D304" s="1"/>
      <c r="E304" s="1"/>
      <c r="F304" s="3"/>
      <c r="G304" s="11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1"/>
      <c r="AA304" s="4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3"/>
      <c r="AV304" s="3"/>
    </row>
    <row r="305" ht="15.75" customHeight="1">
      <c r="A305" s="1"/>
      <c r="B305" s="1"/>
      <c r="C305" s="2"/>
      <c r="D305" s="1"/>
      <c r="E305" s="1"/>
      <c r="F305" s="3"/>
      <c r="G305" s="11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1"/>
      <c r="AA305" s="4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3"/>
      <c r="AV305" s="3"/>
    </row>
    <row r="306" ht="15.75" customHeight="1">
      <c r="A306" s="1"/>
      <c r="B306" s="1"/>
      <c r="C306" s="2"/>
      <c r="D306" s="1"/>
      <c r="E306" s="1"/>
      <c r="F306" s="3"/>
      <c r="G306" s="11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1"/>
      <c r="AA306" s="4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3"/>
      <c r="AV306" s="3"/>
    </row>
    <row r="307" ht="15.75" customHeight="1">
      <c r="A307" s="1"/>
      <c r="B307" s="1"/>
      <c r="C307" s="2"/>
      <c r="D307" s="1"/>
      <c r="E307" s="1"/>
      <c r="F307" s="3"/>
      <c r="G307" s="11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1"/>
      <c r="AA307" s="4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3"/>
      <c r="AV307" s="3"/>
    </row>
    <row r="308" ht="15.75" customHeight="1">
      <c r="A308" s="1"/>
      <c r="B308" s="1"/>
      <c r="C308" s="2"/>
      <c r="D308" s="1"/>
      <c r="E308" s="1"/>
      <c r="F308" s="3"/>
      <c r="G308" s="11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1"/>
      <c r="AA308" s="4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3"/>
      <c r="AV308" s="3"/>
    </row>
    <row r="309" ht="15.75" customHeight="1">
      <c r="A309" s="1"/>
      <c r="B309" s="1"/>
      <c r="C309" s="2"/>
      <c r="D309" s="1"/>
      <c r="E309" s="1"/>
      <c r="F309" s="3"/>
      <c r="G309" s="11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1"/>
      <c r="AA309" s="4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3"/>
      <c r="AV309" s="3"/>
    </row>
    <row r="310" ht="15.75" customHeight="1">
      <c r="A310" s="1"/>
      <c r="B310" s="1"/>
      <c r="C310" s="2"/>
      <c r="D310" s="1"/>
      <c r="E310" s="1"/>
      <c r="F310" s="3"/>
      <c r="G310" s="11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1"/>
      <c r="AA310" s="4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3"/>
      <c r="AV310" s="3"/>
    </row>
    <row r="311" ht="15.75" customHeight="1">
      <c r="A311" s="1"/>
      <c r="B311" s="1"/>
      <c r="C311" s="2"/>
      <c r="D311" s="1"/>
      <c r="E311" s="1"/>
      <c r="F311" s="3"/>
      <c r="G311" s="11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1"/>
      <c r="AA311" s="4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3"/>
      <c r="AV311" s="3"/>
    </row>
    <row r="312" ht="15.75" customHeight="1">
      <c r="A312" s="1"/>
      <c r="B312" s="1"/>
      <c r="C312" s="2"/>
      <c r="D312" s="1"/>
      <c r="E312" s="1"/>
      <c r="F312" s="3"/>
      <c r="G312" s="11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1"/>
      <c r="AA312" s="4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3"/>
      <c r="AV312" s="3"/>
    </row>
    <row r="313" ht="15.75" customHeight="1">
      <c r="A313" s="1"/>
      <c r="B313" s="1"/>
      <c r="C313" s="2"/>
      <c r="D313" s="1"/>
      <c r="E313" s="1"/>
      <c r="F313" s="3"/>
      <c r="G313" s="11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1"/>
      <c r="AA313" s="4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3"/>
      <c r="AV313" s="3"/>
    </row>
    <row r="314" ht="15.75" customHeight="1">
      <c r="A314" s="1"/>
      <c r="B314" s="1"/>
      <c r="C314" s="2"/>
      <c r="D314" s="1"/>
      <c r="E314" s="1"/>
      <c r="F314" s="3"/>
      <c r="G314" s="11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1"/>
      <c r="AA314" s="4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3"/>
      <c r="AV314" s="3"/>
    </row>
    <row r="315" ht="15.75" customHeight="1">
      <c r="A315" s="1"/>
      <c r="B315" s="1"/>
      <c r="C315" s="2"/>
      <c r="D315" s="1"/>
      <c r="E315" s="1"/>
      <c r="F315" s="3"/>
      <c r="G315" s="11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1"/>
      <c r="AA315" s="4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3"/>
      <c r="AV315" s="3"/>
    </row>
    <row r="316" ht="15.75" customHeight="1">
      <c r="A316" s="1"/>
      <c r="B316" s="1"/>
      <c r="C316" s="2"/>
      <c r="D316" s="1"/>
      <c r="E316" s="1"/>
      <c r="F316" s="3"/>
      <c r="G316" s="11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1"/>
      <c r="AA316" s="4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3"/>
      <c r="AV316" s="3"/>
    </row>
    <row r="317" ht="15.75" customHeight="1">
      <c r="A317" s="1"/>
      <c r="B317" s="1"/>
      <c r="C317" s="2"/>
      <c r="D317" s="1"/>
      <c r="E317" s="1"/>
      <c r="F317" s="3"/>
      <c r="G317" s="11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1"/>
      <c r="AA317" s="4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3"/>
      <c r="AV317" s="3"/>
    </row>
    <row r="318" ht="15.75" customHeight="1">
      <c r="A318" s="1"/>
      <c r="B318" s="1"/>
      <c r="C318" s="2"/>
      <c r="D318" s="1"/>
      <c r="E318" s="1"/>
      <c r="F318" s="3"/>
      <c r="G318" s="11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1"/>
      <c r="AA318" s="4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3"/>
      <c r="AV318" s="3"/>
    </row>
    <row r="319" ht="15.75" customHeight="1">
      <c r="A319" s="1"/>
      <c r="B319" s="1"/>
      <c r="C319" s="2"/>
      <c r="D319" s="1"/>
      <c r="E319" s="1"/>
      <c r="F319" s="3"/>
      <c r="G319" s="11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1"/>
      <c r="AA319" s="4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3"/>
      <c r="AV319" s="3"/>
    </row>
    <row r="320" ht="15.75" customHeight="1">
      <c r="A320" s="1"/>
      <c r="B320" s="1"/>
      <c r="C320" s="2"/>
      <c r="D320" s="1"/>
      <c r="E320" s="1"/>
      <c r="F320" s="3"/>
      <c r="G320" s="11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1"/>
      <c r="AA320" s="4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3"/>
      <c r="AV320" s="3"/>
    </row>
    <row r="321" ht="15.75" customHeight="1">
      <c r="A321" s="1"/>
      <c r="B321" s="1"/>
      <c r="C321" s="2"/>
      <c r="D321" s="1"/>
      <c r="E321" s="1"/>
      <c r="F321" s="3"/>
      <c r="G321" s="11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1"/>
      <c r="AA321" s="4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3"/>
      <c r="AV321" s="3"/>
    </row>
    <row r="322" ht="15.75" customHeight="1">
      <c r="A322" s="1"/>
      <c r="B322" s="1"/>
      <c r="C322" s="2"/>
      <c r="D322" s="1"/>
      <c r="E322" s="1"/>
      <c r="F322" s="3"/>
      <c r="G322" s="11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1"/>
      <c r="AA322" s="4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3"/>
      <c r="AV322" s="3"/>
    </row>
    <row r="323" ht="15.75" customHeight="1">
      <c r="A323" s="1"/>
      <c r="B323" s="1"/>
      <c r="C323" s="2"/>
      <c r="D323" s="1"/>
      <c r="E323" s="1"/>
      <c r="F323" s="3"/>
      <c r="G323" s="11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1"/>
      <c r="AA323" s="4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3"/>
      <c r="AV323" s="3"/>
    </row>
    <row r="324" ht="15.75" customHeight="1">
      <c r="A324" s="1"/>
      <c r="B324" s="1"/>
      <c r="C324" s="2"/>
      <c r="D324" s="1"/>
      <c r="E324" s="1"/>
      <c r="F324" s="3"/>
      <c r="G324" s="11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1"/>
      <c r="AA324" s="4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3"/>
      <c r="AV324" s="3"/>
    </row>
    <row r="325" ht="15.75" customHeight="1">
      <c r="A325" s="1"/>
      <c r="B325" s="1"/>
      <c r="C325" s="2"/>
      <c r="D325" s="1"/>
      <c r="E325" s="1"/>
      <c r="F325" s="3"/>
      <c r="G325" s="11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"/>
      <c r="AA325" s="4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3"/>
      <c r="AV325" s="3"/>
    </row>
    <row r="326" ht="15.75" customHeight="1">
      <c r="A326" s="1"/>
      <c r="B326" s="1"/>
      <c r="C326" s="2"/>
      <c r="D326" s="1"/>
      <c r="E326" s="1"/>
      <c r="F326" s="3"/>
      <c r="G326" s="11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1"/>
      <c r="AA326" s="4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3"/>
      <c r="AV326" s="3"/>
    </row>
    <row r="327" ht="15.75" customHeight="1">
      <c r="A327" s="1"/>
      <c r="B327" s="1"/>
      <c r="C327" s="2"/>
      <c r="D327" s="1"/>
      <c r="E327" s="1"/>
      <c r="F327" s="3"/>
      <c r="G327" s="11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1"/>
      <c r="AA327" s="4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3"/>
      <c r="AV327" s="3"/>
    </row>
    <row r="328" ht="15.75" customHeight="1">
      <c r="A328" s="1"/>
      <c r="B328" s="1"/>
      <c r="C328" s="2"/>
      <c r="D328" s="1"/>
      <c r="E328" s="1"/>
      <c r="F328" s="3"/>
      <c r="G328" s="11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1"/>
      <c r="AA328" s="4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3"/>
      <c r="AV328" s="3"/>
    </row>
    <row r="329" ht="15.75" customHeight="1">
      <c r="A329" s="1"/>
      <c r="B329" s="1"/>
      <c r="C329" s="2"/>
      <c r="D329" s="1"/>
      <c r="E329" s="1"/>
      <c r="F329" s="3"/>
      <c r="G329" s="11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1"/>
      <c r="AA329" s="4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3"/>
      <c r="AV329" s="3"/>
    </row>
    <row r="330" ht="15.75" customHeight="1">
      <c r="A330" s="1"/>
      <c r="B330" s="1"/>
      <c r="C330" s="2"/>
      <c r="D330" s="1"/>
      <c r="E330" s="1"/>
      <c r="F330" s="3"/>
      <c r="G330" s="11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1"/>
      <c r="AA330" s="4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3"/>
      <c r="AV330" s="3"/>
    </row>
    <row r="331" ht="15.75" customHeight="1">
      <c r="A331" s="1"/>
      <c r="B331" s="1"/>
      <c r="C331" s="2"/>
      <c r="D331" s="1"/>
      <c r="E331" s="1"/>
      <c r="F331" s="3"/>
      <c r="G331" s="11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1"/>
      <c r="AA331" s="4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3"/>
      <c r="AV331" s="3"/>
    </row>
    <row r="332" ht="15.75" customHeight="1">
      <c r="A332" s="1"/>
      <c r="B332" s="1"/>
      <c r="C332" s="2"/>
      <c r="D332" s="1"/>
      <c r="E332" s="1"/>
      <c r="F332" s="3"/>
      <c r="G332" s="11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1"/>
      <c r="AA332" s="4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3"/>
      <c r="AV332" s="3"/>
    </row>
    <row r="333" ht="15.75" customHeight="1">
      <c r="A333" s="1"/>
      <c r="B333" s="1"/>
      <c r="C333" s="2"/>
      <c r="D333" s="1"/>
      <c r="E333" s="1"/>
      <c r="F333" s="3"/>
      <c r="G333" s="11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1"/>
      <c r="AA333" s="4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3"/>
      <c r="AV333" s="3"/>
    </row>
    <row r="334" ht="15.75" customHeight="1">
      <c r="A334" s="1"/>
      <c r="B334" s="1"/>
      <c r="C334" s="2"/>
      <c r="D334" s="1"/>
      <c r="E334" s="1"/>
      <c r="F334" s="3"/>
      <c r="G334" s="11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1"/>
      <c r="AA334" s="4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3"/>
      <c r="AV334" s="3"/>
    </row>
    <row r="335" ht="15.75" customHeight="1">
      <c r="A335" s="1"/>
      <c r="B335" s="1"/>
      <c r="C335" s="2"/>
      <c r="D335" s="1"/>
      <c r="E335" s="1"/>
      <c r="F335" s="3"/>
      <c r="G335" s="11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1"/>
      <c r="AA335" s="4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3"/>
      <c r="AV335" s="3"/>
    </row>
    <row r="336" ht="15.75" customHeight="1">
      <c r="A336" s="1"/>
      <c r="B336" s="1"/>
      <c r="C336" s="2"/>
      <c r="D336" s="1"/>
      <c r="E336" s="1"/>
      <c r="F336" s="3"/>
      <c r="G336" s="11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1"/>
      <c r="AA336" s="4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3"/>
      <c r="AV336" s="3"/>
    </row>
    <row r="337" ht="15.75" customHeight="1">
      <c r="A337" s="1"/>
      <c r="B337" s="1"/>
      <c r="C337" s="2"/>
      <c r="D337" s="1"/>
      <c r="E337" s="1"/>
      <c r="F337" s="3"/>
      <c r="G337" s="11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1"/>
      <c r="AA337" s="4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3"/>
      <c r="AV337" s="3"/>
    </row>
    <row r="338" ht="15.75" customHeight="1">
      <c r="A338" s="1"/>
      <c r="B338" s="1"/>
      <c r="C338" s="2"/>
      <c r="D338" s="1"/>
      <c r="E338" s="1"/>
      <c r="F338" s="3"/>
      <c r="G338" s="11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1"/>
      <c r="AA338" s="4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3"/>
      <c r="AV338" s="3"/>
    </row>
    <row r="339" ht="15.75" customHeight="1">
      <c r="A339" s="1"/>
      <c r="B339" s="1"/>
      <c r="C339" s="2"/>
      <c r="D339" s="1"/>
      <c r="E339" s="1"/>
      <c r="F339" s="3"/>
      <c r="G339" s="11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1"/>
      <c r="AA339" s="4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3"/>
      <c r="AV339" s="3"/>
    </row>
    <row r="340" ht="15.75" customHeight="1">
      <c r="A340" s="1"/>
      <c r="B340" s="1"/>
      <c r="C340" s="2"/>
      <c r="D340" s="1"/>
      <c r="E340" s="1"/>
      <c r="F340" s="3"/>
      <c r="G340" s="11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1"/>
      <c r="AA340" s="4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3"/>
      <c r="AV340" s="3"/>
    </row>
    <row r="341" ht="15.75" customHeight="1">
      <c r="A341" s="1"/>
      <c r="B341" s="1"/>
      <c r="C341" s="2"/>
      <c r="D341" s="1"/>
      <c r="E341" s="1"/>
      <c r="F341" s="3"/>
      <c r="G341" s="11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1"/>
      <c r="AA341" s="4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3"/>
      <c r="AV341" s="3"/>
    </row>
    <row r="342" ht="15.75" customHeight="1">
      <c r="A342" s="1"/>
      <c r="B342" s="1"/>
      <c r="C342" s="2"/>
      <c r="D342" s="1"/>
      <c r="E342" s="1"/>
      <c r="F342" s="3"/>
      <c r="G342" s="11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1"/>
      <c r="AA342" s="4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3"/>
      <c r="AV342" s="3"/>
    </row>
    <row r="343" ht="15.75" customHeight="1">
      <c r="A343" s="1"/>
      <c r="B343" s="1"/>
      <c r="C343" s="2"/>
      <c r="D343" s="1"/>
      <c r="E343" s="1"/>
      <c r="F343" s="3"/>
      <c r="G343" s="11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1"/>
      <c r="AA343" s="4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3"/>
      <c r="AV343" s="3"/>
    </row>
    <row r="344" ht="15.75" customHeight="1">
      <c r="A344" s="1"/>
      <c r="B344" s="1"/>
      <c r="C344" s="2"/>
      <c r="D344" s="1"/>
      <c r="E344" s="1"/>
      <c r="F344" s="3"/>
      <c r="G344" s="11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1"/>
      <c r="AA344" s="4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3"/>
      <c r="AV344" s="3"/>
    </row>
    <row r="345" ht="15.75" customHeight="1">
      <c r="A345" s="1"/>
      <c r="B345" s="1"/>
      <c r="C345" s="2"/>
      <c r="D345" s="1"/>
      <c r="E345" s="1"/>
      <c r="F345" s="3"/>
      <c r="G345" s="11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1"/>
      <c r="AA345" s="4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3"/>
      <c r="AV345" s="3"/>
    </row>
    <row r="346" ht="15.75" customHeight="1">
      <c r="A346" s="1"/>
      <c r="B346" s="1"/>
      <c r="C346" s="2"/>
      <c r="D346" s="1"/>
      <c r="E346" s="1"/>
      <c r="F346" s="3"/>
      <c r="G346" s="11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1"/>
      <c r="AA346" s="4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3"/>
      <c r="AV346" s="3"/>
    </row>
    <row r="347" ht="15.75" customHeight="1">
      <c r="A347" s="1"/>
      <c r="B347" s="1"/>
      <c r="C347" s="2"/>
      <c r="D347" s="1"/>
      <c r="E347" s="1"/>
      <c r="F347" s="3"/>
      <c r="G347" s="11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1"/>
      <c r="AA347" s="4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3"/>
      <c r="AV347" s="3"/>
    </row>
    <row r="348" ht="15.75" customHeight="1">
      <c r="A348" s="1"/>
      <c r="B348" s="1"/>
      <c r="C348" s="2"/>
      <c r="D348" s="1"/>
      <c r="E348" s="1"/>
      <c r="F348" s="3"/>
      <c r="G348" s="11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1"/>
      <c r="AA348" s="4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3"/>
      <c r="AV348" s="3"/>
    </row>
    <row r="349" ht="15.75" customHeight="1">
      <c r="A349" s="1"/>
      <c r="B349" s="1"/>
      <c r="C349" s="2"/>
      <c r="D349" s="1"/>
      <c r="E349" s="1"/>
      <c r="F349" s="3"/>
      <c r="G349" s="11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1"/>
      <c r="AA349" s="4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3"/>
      <c r="AV349" s="3"/>
    </row>
    <row r="350" ht="15.75" customHeight="1">
      <c r="A350" s="1"/>
      <c r="B350" s="1"/>
      <c r="C350" s="2"/>
      <c r="D350" s="1"/>
      <c r="E350" s="1"/>
      <c r="F350" s="3"/>
      <c r="G350" s="11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1"/>
      <c r="AA350" s="4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3"/>
      <c r="AV350" s="3"/>
    </row>
    <row r="351" ht="15.75" customHeight="1">
      <c r="A351" s="1"/>
      <c r="B351" s="1"/>
      <c r="C351" s="2"/>
      <c r="D351" s="1"/>
      <c r="E351" s="1"/>
      <c r="F351" s="3"/>
      <c r="G351" s="11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1"/>
      <c r="AA351" s="4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3"/>
      <c r="AV351" s="3"/>
    </row>
    <row r="352" ht="15.75" customHeight="1">
      <c r="A352" s="1"/>
      <c r="B352" s="1"/>
      <c r="C352" s="2"/>
      <c r="D352" s="1"/>
      <c r="E352" s="1"/>
      <c r="F352" s="3"/>
      <c r="G352" s="11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"/>
      <c r="AA352" s="4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3"/>
      <c r="AV352" s="3"/>
    </row>
    <row r="353" ht="15.75" customHeight="1">
      <c r="A353" s="1"/>
      <c r="B353" s="1"/>
      <c r="C353" s="2"/>
      <c r="D353" s="1"/>
      <c r="E353" s="1"/>
      <c r="F353" s="3"/>
      <c r="G353" s="11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1"/>
      <c r="AA353" s="4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3"/>
      <c r="AV353" s="3"/>
    </row>
    <row r="354" ht="15.75" customHeight="1">
      <c r="A354" s="1"/>
      <c r="B354" s="1"/>
      <c r="C354" s="2"/>
      <c r="D354" s="1"/>
      <c r="E354" s="1"/>
      <c r="F354" s="3"/>
      <c r="G354" s="11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1"/>
      <c r="AA354" s="4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3"/>
      <c r="AV354" s="3"/>
    </row>
    <row r="355" ht="15.75" customHeight="1">
      <c r="A355" s="1"/>
      <c r="B355" s="1"/>
      <c r="C355" s="2"/>
      <c r="D355" s="1"/>
      <c r="E355" s="1"/>
      <c r="F355" s="3"/>
      <c r="G355" s="11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1"/>
      <c r="AA355" s="4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3"/>
      <c r="AV355" s="3"/>
    </row>
    <row r="356" ht="15.75" customHeight="1">
      <c r="A356" s="1"/>
      <c r="B356" s="1"/>
      <c r="C356" s="2"/>
      <c r="D356" s="1"/>
      <c r="E356" s="1"/>
      <c r="F356" s="3"/>
      <c r="G356" s="11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1"/>
      <c r="AA356" s="4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3"/>
      <c r="AV356" s="3"/>
    </row>
    <row r="357" ht="15.75" customHeight="1">
      <c r="A357" s="1"/>
      <c r="B357" s="1"/>
      <c r="C357" s="2"/>
      <c r="D357" s="1"/>
      <c r="E357" s="1"/>
      <c r="F357" s="3"/>
      <c r="G357" s="11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1"/>
      <c r="AA357" s="4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3"/>
      <c r="AV357" s="3"/>
    </row>
    <row r="358" ht="15.75" customHeight="1">
      <c r="A358" s="1"/>
      <c r="B358" s="1"/>
      <c r="C358" s="2"/>
      <c r="D358" s="1"/>
      <c r="E358" s="1"/>
      <c r="F358" s="3"/>
      <c r="G358" s="11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1"/>
      <c r="AA358" s="4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3"/>
      <c r="AV358" s="3"/>
    </row>
    <row r="359" ht="15.75" customHeight="1">
      <c r="A359" s="1"/>
      <c r="B359" s="1"/>
      <c r="C359" s="2"/>
      <c r="D359" s="1"/>
      <c r="E359" s="1"/>
      <c r="F359" s="3"/>
      <c r="G359" s="11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1"/>
      <c r="AA359" s="4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3"/>
      <c r="AV359" s="3"/>
    </row>
    <row r="360" ht="15.75" customHeight="1">
      <c r="A360" s="1"/>
      <c r="B360" s="1"/>
      <c r="C360" s="2"/>
      <c r="D360" s="1"/>
      <c r="E360" s="1"/>
      <c r="F360" s="3"/>
      <c r="G360" s="11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1"/>
      <c r="AA360" s="4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3"/>
      <c r="AV360" s="3"/>
    </row>
    <row r="361" ht="15.75" customHeight="1">
      <c r="A361" s="1"/>
      <c r="B361" s="1"/>
      <c r="C361" s="2"/>
      <c r="D361" s="1"/>
      <c r="E361" s="1"/>
      <c r="F361" s="3"/>
      <c r="G361" s="11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1"/>
      <c r="AA361" s="4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3"/>
      <c r="AV361" s="3"/>
    </row>
    <row r="362" ht="15.75" customHeight="1">
      <c r="A362" s="1"/>
      <c r="B362" s="1"/>
      <c r="C362" s="2"/>
      <c r="D362" s="1"/>
      <c r="E362" s="1"/>
      <c r="F362" s="3"/>
      <c r="G362" s="11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1"/>
      <c r="AA362" s="4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3"/>
      <c r="AV362" s="3"/>
    </row>
    <row r="363" ht="15.75" customHeight="1">
      <c r="A363" s="1"/>
      <c r="B363" s="1"/>
      <c r="C363" s="2"/>
      <c r="D363" s="1"/>
      <c r="E363" s="1"/>
      <c r="F363" s="3"/>
      <c r="G363" s="11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1"/>
      <c r="AA363" s="4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3"/>
      <c r="AV363" s="3"/>
    </row>
    <row r="364" ht="15.75" customHeight="1">
      <c r="A364" s="1"/>
      <c r="B364" s="1"/>
      <c r="C364" s="2"/>
      <c r="D364" s="1"/>
      <c r="E364" s="1"/>
      <c r="F364" s="3"/>
      <c r="G364" s="11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1"/>
      <c r="AA364" s="4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3"/>
      <c r="AV364" s="3"/>
    </row>
    <row r="365" ht="15.75" customHeight="1">
      <c r="A365" s="1"/>
      <c r="B365" s="1"/>
      <c r="C365" s="2"/>
      <c r="D365" s="1"/>
      <c r="E365" s="1"/>
      <c r="F365" s="3"/>
      <c r="G365" s="11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1"/>
      <c r="AA365" s="4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3"/>
      <c r="AV365" s="3"/>
    </row>
    <row r="366" ht="15.75" customHeight="1">
      <c r="A366" s="1"/>
      <c r="B366" s="1"/>
      <c r="C366" s="2"/>
      <c r="D366" s="1"/>
      <c r="E366" s="1"/>
      <c r="F366" s="3"/>
      <c r="G366" s="11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1"/>
      <c r="AA366" s="4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3"/>
      <c r="AV366" s="3"/>
    </row>
    <row r="367" ht="15.75" customHeight="1">
      <c r="A367" s="1"/>
      <c r="B367" s="1"/>
      <c r="C367" s="2"/>
      <c r="D367" s="1"/>
      <c r="E367" s="1"/>
      <c r="F367" s="3"/>
      <c r="G367" s="11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1"/>
      <c r="AA367" s="4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3"/>
      <c r="AV367" s="3"/>
    </row>
    <row r="368" ht="15.75" customHeight="1">
      <c r="A368" s="1"/>
      <c r="B368" s="1"/>
      <c r="C368" s="2"/>
      <c r="D368" s="1"/>
      <c r="E368" s="1"/>
      <c r="F368" s="3"/>
      <c r="G368" s="11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1"/>
      <c r="AA368" s="4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3"/>
      <c r="AV368" s="3"/>
    </row>
    <row r="369" ht="15.75" customHeight="1">
      <c r="A369" s="1"/>
      <c r="B369" s="1"/>
      <c r="C369" s="2"/>
      <c r="D369" s="1"/>
      <c r="E369" s="1"/>
      <c r="F369" s="3"/>
      <c r="G369" s="11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1"/>
      <c r="AA369" s="4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3"/>
      <c r="AV369" s="3"/>
    </row>
    <row r="370" ht="15.75" customHeight="1">
      <c r="A370" s="1"/>
      <c r="B370" s="1"/>
      <c r="C370" s="2"/>
      <c r="D370" s="1"/>
      <c r="E370" s="1"/>
      <c r="F370" s="3"/>
      <c r="G370" s="11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1"/>
      <c r="AA370" s="4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3"/>
      <c r="AV370" s="3"/>
    </row>
    <row r="371" ht="15.75" customHeight="1">
      <c r="A371" s="1"/>
      <c r="B371" s="1"/>
      <c r="C371" s="2"/>
      <c r="D371" s="1"/>
      <c r="E371" s="1"/>
      <c r="F371" s="3"/>
      <c r="G371" s="11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1"/>
      <c r="AA371" s="4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3"/>
      <c r="AV371" s="3"/>
    </row>
    <row r="372" ht="15.75" customHeight="1">
      <c r="A372" s="1"/>
      <c r="B372" s="1"/>
      <c r="C372" s="2"/>
      <c r="D372" s="1"/>
      <c r="E372" s="1"/>
      <c r="F372" s="3"/>
      <c r="G372" s="11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1"/>
      <c r="AA372" s="4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3"/>
      <c r="AV372" s="3"/>
    </row>
    <row r="373" ht="15.75" customHeight="1">
      <c r="A373" s="1"/>
      <c r="B373" s="1"/>
      <c r="C373" s="2"/>
      <c r="D373" s="1"/>
      <c r="E373" s="1"/>
      <c r="F373" s="3"/>
      <c r="G373" s="11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1"/>
      <c r="AA373" s="4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3"/>
      <c r="AV373" s="3"/>
    </row>
    <row r="374" ht="15.75" customHeight="1">
      <c r="A374" s="1"/>
      <c r="B374" s="1"/>
      <c r="C374" s="2"/>
      <c r="D374" s="1"/>
      <c r="E374" s="1"/>
      <c r="F374" s="3"/>
      <c r="G374" s="11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1"/>
      <c r="AA374" s="4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3"/>
      <c r="AV374" s="3"/>
    </row>
    <row r="375" ht="15.75" customHeight="1">
      <c r="A375" s="1"/>
      <c r="B375" s="1"/>
      <c r="C375" s="2"/>
      <c r="D375" s="1"/>
      <c r="E375" s="1"/>
      <c r="F375" s="3"/>
      <c r="G375" s="11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1"/>
      <c r="AA375" s="4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3"/>
      <c r="AV375" s="3"/>
    </row>
    <row r="376" ht="15.75" customHeight="1">
      <c r="A376" s="1"/>
      <c r="B376" s="1"/>
      <c r="C376" s="2"/>
      <c r="D376" s="1"/>
      <c r="E376" s="1"/>
      <c r="F376" s="3"/>
      <c r="G376" s="11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1"/>
      <c r="AA376" s="4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3"/>
      <c r="AV376" s="3"/>
    </row>
    <row r="377" ht="15.75" customHeight="1">
      <c r="A377" s="1"/>
      <c r="B377" s="1"/>
      <c r="C377" s="2"/>
      <c r="D377" s="1"/>
      <c r="E377" s="1"/>
      <c r="F377" s="3"/>
      <c r="G377" s="11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1"/>
      <c r="AA377" s="4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3"/>
      <c r="AV377" s="3"/>
    </row>
    <row r="378" ht="15.75" customHeight="1">
      <c r="A378" s="1"/>
      <c r="B378" s="1"/>
      <c r="C378" s="2"/>
      <c r="D378" s="1"/>
      <c r="E378" s="1"/>
      <c r="F378" s="3"/>
      <c r="G378" s="11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1"/>
      <c r="AA378" s="4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3"/>
      <c r="AV378" s="3"/>
    </row>
    <row r="379" ht="15.75" customHeight="1">
      <c r="A379" s="1"/>
      <c r="B379" s="1"/>
      <c r="C379" s="2"/>
      <c r="D379" s="1"/>
      <c r="E379" s="1"/>
      <c r="F379" s="3"/>
      <c r="G379" s="11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"/>
      <c r="AA379" s="4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3"/>
      <c r="AV379" s="3"/>
    </row>
    <row r="380" ht="15.75" customHeight="1">
      <c r="A380" s="1"/>
      <c r="B380" s="1"/>
      <c r="C380" s="2"/>
      <c r="D380" s="1"/>
      <c r="E380" s="1"/>
      <c r="F380" s="3"/>
      <c r="G380" s="11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1"/>
      <c r="AA380" s="4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3"/>
      <c r="AV380" s="3"/>
    </row>
    <row r="381" ht="15.75" customHeight="1">
      <c r="A381" s="1"/>
      <c r="B381" s="1"/>
      <c r="C381" s="2"/>
      <c r="D381" s="1"/>
      <c r="E381" s="1"/>
      <c r="F381" s="3"/>
      <c r="G381" s="11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1"/>
      <c r="AA381" s="4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3"/>
      <c r="AV381" s="3"/>
    </row>
    <row r="382" ht="15.75" customHeight="1">
      <c r="A382" s="1"/>
      <c r="B382" s="1"/>
      <c r="C382" s="2"/>
      <c r="D382" s="1"/>
      <c r="E382" s="1"/>
      <c r="F382" s="3"/>
      <c r="G382" s="11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1"/>
      <c r="AA382" s="4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3"/>
      <c r="AV382" s="3"/>
    </row>
    <row r="383" ht="15.75" customHeight="1">
      <c r="A383" s="1"/>
      <c r="B383" s="1"/>
      <c r="C383" s="2"/>
      <c r="D383" s="1"/>
      <c r="E383" s="1"/>
      <c r="F383" s="3"/>
      <c r="G383" s="11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1"/>
      <c r="AA383" s="4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3"/>
      <c r="AV383" s="3"/>
    </row>
    <row r="384" ht="15.75" customHeight="1">
      <c r="A384" s="1"/>
      <c r="B384" s="1"/>
      <c r="C384" s="2"/>
      <c r="D384" s="1"/>
      <c r="E384" s="1"/>
      <c r="F384" s="3"/>
      <c r="G384" s="11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1"/>
      <c r="AA384" s="4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3"/>
      <c r="AV384" s="3"/>
    </row>
    <row r="385" ht="15.75" customHeight="1">
      <c r="A385" s="1"/>
      <c r="B385" s="1"/>
      <c r="C385" s="2"/>
      <c r="D385" s="1"/>
      <c r="E385" s="1"/>
      <c r="F385" s="3"/>
      <c r="G385" s="11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1"/>
      <c r="AA385" s="4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3"/>
      <c r="AV385" s="3"/>
    </row>
    <row r="386" ht="15.75" customHeight="1">
      <c r="A386" s="1"/>
      <c r="B386" s="1"/>
      <c r="C386" s="2"/>
      <c r="D386" s="1"/>
      <c r="E386" s="1"/>
      <c r="F386" s="3"/>
      <c r="G386" s="11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1"/>
      <c r="AA386" s="4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3"/>
      <c r="AV386" s="3"/>
    </row>
    <row r="387" ht="15.75" customHeight="1">
      <c r="A387" s="1"/>
      <c r="B387" s="1"/>
      <c r="C387" s="2"/>
      <c r="D387" s="1"/>
      <c r="E387" s="1"/>
      <c r="F387" s="3"/>
      <c r="G387" s="11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1"/>
      <c r="AA387" s="4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3"/>
      <c r="AV387" s="3"/>
    </row>
    <row r="388" ht="15.75" customHeight="1">
      <c r="A388" s="1"/>
      <c r="B388" s="1"/>
      <c r="C388" s="2"/>
      <c r="D388" s="1"/>
      <c r="E388" s="1"/>
      <c r="F388" s="3"/>
      <c r="G388" s="11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1"/>
      <c r="AA388" s="4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3"/>
      <c r="AV388" s="3"/>
    </row>
    <row r="389" ht="15.75" customHeight="1">
      <c r="A389" s="1"/>
      <c r="B389" s="1"/>
      <c r="C389" s="2"/>
      <c r="D389" s="1"/>
      <c r="E389" s="1"/>
      <c r="F389" s="3"/>
      <c r="G389" s="11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1"/>
      <c r="AA389" s="4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3"/>
      <c r="AV389" s="3"/>
    </row>
    <row r="390" ht="15.75" customHeight="1">
      <c r="A390" s="1"/>
      <c r="B390" s="1"/>
      <c r="C390" s="2"/>
      <c r="D390" s="1"/>
      <c r="E390" s="1"/>
      <c r="F390" s="3"/>
      <c r="G390" s="11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1"/>
      <c r="AA390" s="4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3"/>
      <c r="AV390" s="3"/>
    </row>
    <row r="391" ht="15.75" customHeight="1">
      <c r="A391" s="1"/>
      <c r="B391" s="1"/>
      <c r="C391" s="2"/>
      <c r="D391" s="1"/>
      <c r="E391" s="1"/>
      <c r="F391" s="3"/>
      <c r="G391" s="11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1"/>
      <c r="AA391" s="4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3"/>
      <c r="AV391" s="3"/>
    </row>
    <row r="392" ht="15.75" customHeight="1">
      <c r="A392" s="1"/>
      <c r="B392" s="1"/>
      <c r="C392" s="2"/>
      <c r="D392" s="1"/>
      <c r="E392" s="1"/>
      <c r="F392" s="3"/>
      <c r="G392" s="11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1"/>
      <c r="AA392" s="4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3"/>
      <c r="AV392" s="3"/>
    </row>
    <row r="393" ht="15.75" customHeight="1">
      <c r="A393" s="1"/>
      <c r="B393" s="1"/>
      <c r="C393" s="2"/>
      <c r="D393" s="1"/>
      <c r="E393" s="1"/>
      <c r="F393" s="3"/>
      <c r="G393" s="11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1"/>
      <c r="AA393" s="4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3"/>
      <c r="AV393" s="3"/>
    </row>
    <row r="394" ht="15.75" customHeight="1">
      <c r="A394" s="1"/>
      <c r="B394" s="1"/>
      <c r="C394" s="2"/>
      <c r="D394" s="1"/>
      <c r="E394" s="1"/>
      <c r="F394" s="3"/>
      <c r="G394" s="11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1"/>
      <c r="AA394" s="4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3"/>
      <c r="AV394" s="3"/>
    </row>
    <row r="395" ht="15.75" customHeight="1">
      <c r="A395" s="1"/>
      <c r="B395" s="1"/>
      <c r="C395" s="2"/>
      <c r="D395" s="1"/>
      <c r="E395" s="1"/>
      <c r="F395" s="3"/>
      <c r="G395" s="11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1"/>
      <c r="AA395" s="4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3"/>
      <c r="AV395" s="3"/>
    </row>
    <row r="396" ht="15.75" customHeight="1">
      <c r="A396" s="1"/>
      <c r="B396" s="1"/>
      <c r="C396" s="2"/>
      <c r="D396" s="1"/>
      <c r="E396" s="1"/>
      <c r="F396" s="3"/>
      <c r="G396" s="11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1"/>
      <c r="AA396" s="4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3"/>
      <c r="AV396" s="3"/>
    </row>
    <row r="397" ht="15.75" customHeight="1">
      <c r="A397" s="1"/>
      <c r="B397" s="1"/>
      <c r="C397" s="2"/>
      <c r="D397" s="1"/>
      <c r="E397" s="1"/>
      <c r="F397" s="3"/>
      <c r="G397" s="11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1"/>
      <c r="AA397" s="4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3"/>
      <c r="AV397" s="3"/>
    </row>
    <row r="398" ht="15.75" customHeight="1">
      <c r="A398" s="1"/>
      <c r="B398" s="1"/>
      <c r="C398" s="2"/>
      <c r="D398" s="1"/>
      <c r="E398" s="1"/>
      <c r="F398" s="3"/>
      <c r="G398" s="11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1"/>
      <c r="AA398" s="4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3"/>
      <c r="AV398" s="3"/>
    </row>
    <row r="399" ht="15.75" customHeight="1">
      <c r="A399" s="1"/>
      <c r="B399" s="1"/>
      <c r="C399" s="2"/>
      <c r="D399" s="1"/>
      <c r="E399" s="1"/>
      <c r="F399" s="3"/>
      <c r="G399" s="11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1"/>
      <c r="AA399" s="4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3"/>
      <c r="AV399" s="3"/>
    </row>
    <row r="400" ht="15.75" customHeight="1">
      <c r="A400" s="1"/>
      <c r="B400" s="1"/>
      <c r="C400" s="2"/>
      <c r="D400" s="1"/>
      <c r="E400" s="1"/>
      <c r="F400" s="3"/>
      <c r="G400" s="11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1"/>
      <c r="AA400" s="4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3"/>
      <c r="AV400" s="3"/>
    </row>
    <row r="401" ht="15.75" customHeight="1">
      <c r="A401" s="1"/>
      <c r="B401" s="1"/>
      <c r="C401" s="2"/>
      <c r="D401" s="1"/>
      <c r="E401" s="1"/>
      <c r="F401" s="3"/>
      <c r="G401" s="11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1"/>
      <c r="AA401" s="4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3"/>
      <c r="AV401" s="3"/>
    </row>
    <row r="402" ht="15.75" customHeight="1">
      <c r="A402" s="1"/>
      <c r="B402" s="1"/>
      <c r="C402" s="2"/>
      <c r="D402" s="1"/>
      <c r="E402" s="1"/>
      <c r="F402" s="3"/>
      <c r="G402" s="11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1"/>
      <c r="AA402" s="4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3"/>
      <c r="AV402" s="3"/>
    </row>
    <row r="403" ht="15.75" customHeight="1">
      <c r="A403" s="1"/>
      <c r="B403" s="1"/>
      <c r="C403" s="2"/>
      <c r="D403" s="1"/>
      <c r="E403" s="1"/>
      <c r="F403" s="3"/>
      <c r="G403" s="11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1"/>
      <c r="AA403" s="4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3"/>
      <c r="AV403" s="3"/>
    </row>
    <row r="404" ht="15.75" customHeight="1">
      <c r="A404" s="1"/>
      <c r="B404" s="1"/>
      <c r="C404" s="2"/>
      <c r="D404" s="1"/>
      <c r="E404" s="1"/>
      <c r="F404" s="3"/>
      <c r="G404" s="11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1"/>
      <c r="AA404" s="4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3"/>
      <c r="AV404" s="3"/>
    </row>
    <row r="405" ht="15.75" customHeight="1">
      <c r="A405" s="1"/>
      <c r="B405" s="1"/>
      <c r="C405" s="2"/>
      <c r="D405" s="1"/>
      <c r="E405" s="1"/>
      <c r="F405" s="3"/>
      <c r="G405" s="11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1"/>
      <c r="AA405" s="4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3"/>
      <c r="AV405" s="3"/>
    </row>
    <row r="406" ht="15.75" customHeight="1">
      <c r="A406" s="1"/>
      <c r="B406" s="1"/>
      <c r="C406" s="2"/>
      <c r="D406" s="1"/>
      <c r="E406" s="1"/>
      <c r="F406" s="3"/>
      <c r="G406" s="11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  <c r="AA406" s="4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3"/>
      <c r="AV406" s="3"/>
    </row>
    <row r="407" ht="15.75" customHeight="1">
      <c r="A407" s="1"/>
      <c r="B407" s="1"/>
      <c r="C407" s="2"/>
      <c r="D407" s="1"/>
      <c r="E407" s="1"/>
      <c r="F407" s="3"/>
      <c r="G407" s="11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1"/>
      <c r="AA407" s="4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3"/>
      <c r="AV407" s="3"/>
    </row>
    <row r="408" ht="15.75" customHeight="1">
      <c r="A408" s="1"/>
      <c r="B408" s="1"/>
      <c r="C408" s="2"/>
      <c r="D408" s="1"/>
      <c r="E408" s="1"/>
      <c r="F408" s="3"/>
      <c r="G408" s="11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1"/>
      <c r="AA408" s="4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3"/>
      <c r="AV408" s="3"/>
    </row>
    <row r="409" ht="15.75" customHeight="1">
      <c r="A409" s="1"/>
      <c r="B409" s="1"/>
      <c r="C409" s="2"/>
      <c r="D409" s="1"/>
      <c r="E409" s="1"/>
      <c r="F409" s="3"/>
      <c r="G409" s="11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1"/>
      <c r="AA409" s="4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3"/>
      <c r="AV409" s="3"/>
    </row>
    <row r="410" ht="15.75" customHeight="1">
      <c r="A410" s="1"/>
      <c r="B410" s="1"/>
      <c r="C410" s="2"/>
      <c r="D410" s="1"/>
      <c r="E410" s="1"/>
      <c r="F410" s="3"/>
      <c r="G410" s="11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1"/>
      <c r="AA410" s="4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3"/>
      <c r="AV410" s="3"/>
    </row>
    <row r="411" ht="15.75" customHeight="1">
      <c r="A411" s="1"/>
      <c r="B411" s="1"/>
      <c r="C411" s="2"/>
      <c r="D411" s="1"/>
      <c r="E411" s="1"/>
      <c r="F411" s="3"/>
      <c r="G411" s="11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1"/>
      <c r="AA411" s="4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3"/>
      <c r="AV411" s="3"/>
    </row>
    <row r="412" ht="15.75" customHeight="1">
      <c r="A412" s="1"/>
      <c r="B412" s="1"/>
      <c r="C412" s="2"/>
      <c r="D412" s="1"/>
      <c r="E412" s="1"/>
      <c r="F412" s="3"/>
      <c r="G412" s="11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1"/>
      <c r="AA412" s="4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3"/>
      <c r="AV412" s="3"/>
    </row>
    <row r="413" ht="15.75" customHeight="1">
      <c r="A413" s="1"/>
      <c r="B413" s="1"/>
      <c r="C413" s="2"/>
      <c r="D413" s="1"/>
      <c r="E413" s="1"/>
      <c r="F413" s="3"/>
      <c r="G413" s="11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1"/>
      <c r="AA413" s="4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3"/>
      <c r="AV413" s="3"/>
    </row>
    <row r="414" ht="15.75" customHeight="1">
      <c r="A414" s="1"/>
      <c r="B414" s="1"/>
      <c r="C414" s="2"/>
      <c r="D414" s="1"/>
      <c r="E414" s="1"/>
      <c r="F414" s="3"/>
      <c r="G414" s="11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1"/>
      <c r="AA414" s="4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3"/>
      <c r="AV414" s="3"/>
    </row>
    <row r="415" ht="15.75" customHeight="1">
      <c r="A415" s="1"/>
      <c r="B415" s="1"/>
      <c r="C415" s="2"/>
      <c r="D415" s="1"/>
      <c r="E415" s="1"/>
      <c r="F415" s="3"/>
      <c r="G415" s="11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1"/>
      <c r="AA415" s="4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3"/>
      <c r="AV415" s="3"/>
    </row>
    <row r="416" ht="15.75" customHeight="1">
      <c r="A416" s="1"/>
      <c r="B416" s="1"/>
      <c r="C416" s="2"/>
      <c r="D416" s="1"/>
      <c r="E416" s="1"/>
      <c r="F416" s="3"/>
      <c r="G416" s="11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1"/>
      <c r="AA416" s="4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3"/>
      <c r="AV416" s="3"/>
    </row>
    <row r="417" ht="15.75" customHeight="1">
      <c r="A417" s="1"/>
      <c r="B417" s="1"/>
      <c r="C417" s="2"/>
      <c r="D417" s="1"/>
      <c r="E417" s="1"/>
      <c r="F417" s="3"/>
      <c r="G417" s="11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1"/>
      <c r="AA417" s="4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3"/>
      <c r="AV417" s="3"/>
    </row>
    <row r="418" ht="15.75" customHeight="1">
      <c r="A418" s="1"/>
      <c r="B418" s="1"/>
      <c r="C418" s="2"/>
      <c r="D418" s="1"/>
      <c r="E418" s="1"/>
      <c r="F418" s="3"/>
      <c r="G418" s="11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1"/>
      <c r="AA418" s="4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3"/>
      <c r="AV418" s="3"/>
    </row>
    <row r="419" ht="15.75" customHeight="1">
      <c r="A419" s="1"/>
      <c r="B419" s="1"/>
      <c r="C419" s="2"/>
      <c r="D419" s="1"/>
      <c r="E419" s="1"/>
      <c r="F419" s="3"/>
      <c r="G419" s="11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1"/>
      <c r="AA419" s="4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3"/>
      <c r="AV419" s="3"/>
    </row>
    <row r="420" ht="15.75" customHeight="1">
      <c r="A420" s="1"/>
      <c r="B420" s="1"/>
      <c r="C420" s="2"/>
      <c r="D420" s="1"/>
      <c r="E420" s="1"/>
      <c r="F420" s="3"/>
      <c r="G420" s="11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1"/>
      <c r="AA420" s="4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3"/>
      <c r="AV420" s="3"/>
    </row>
    <row r="421" ht="15.75" customHeight="1">
      <c r="A421" s="1"/>
      <c r="B421" s="1"/>
      <c r="C421" s="2"/>
      <c r="D421" s="1"/>
      <c r="E421" s="1"/>
      <c r="F421" s="3"/>
      <c r="G421" s="11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1"/>
      <c r="AA421" s="4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3"/>
      <c r="AV421" s="3"/>
    </row>
    <row r="422" ht="15.75" customHeight="1">
      <c r="A422" s="1"/>
      <c r="B422" s="1"/>
      <c r="C422" s="2"/>
      <c r="D422" s="1"/>
      <c r="E422" s="1"/>
      <c r="F422" s="3"/>
      <c r="G422" s="11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1"/>
      <c r="AA422" s="4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3"/>
      <c r="AV422" s="3"/>
    </row>
    <row r="423" ht="15.75" customHeight="1">
      <c r="A423" s="1"/>
      <c r="B423" s="1"/>
      <c r="C423" s="2"/>
      <c r="D423" s="1"/>
      <c r="E423" s="1"/>
      <c r="F423" s="3"/>
      <c r="G423" s="11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1"/>
      <c r="AA423" s="4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3"/>
      <c r="AV423" s="3"/>
    </row>
    <row r="424" ht="15.75" customHeight="1">
      <c r="A424" s="1"/>
      <c r="B424" s="1"/>
      <c r="C424" s="2"/>
      <c r="D424" s="1"/>
      <c r="E424" s="1"/>
      <c r="F424" s="3"/>
      <c r="G424" s="11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1"/>
      <c r="AA424" s="4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3"/>
      <c r="AV424" s="3"/>
    </row>
    <row r="425" ht="15.75" customHeight="1">
      <c r="A425" s="1"/>
      <c r="B425" s="1"/>
      <c r="C425" s="2"/>
      <c r="D425" s="1"/>
      <c r="E425" s="1"/>
      <c r="F425" s="3"/>
      <c r="G425" s="11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1"/>
      <c r="AA425" s="4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3"/>
      <c r="AV425" s="3"/>
    </row>
    <row r="426" ht="15.75" customHeight="1">
      <c r="A426" s="1"/>
      <c r="B426" s="1"/>
      <c r="C426" s="2"/>
      <c r="D426" s="1"/>
      <c r="E426" s="1"/>
      <c r="F426" s="3"/>
      <c r="G426" s="11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1"/>
      <c r="AA426" s="4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3"/>
      <c r="AV426" s="3"/>
    </row>
    <row r="427" ht="15.75" customHeight="1">
      <c r="A427" s="1"/>
      <c r="B427" s="1"/>
      <c r="C427" s="2"/>
      <c r="D427" s="1"/>
      <c r="E427" s="1"/>
      <c r="F427" s="3"/>
      <c r="G427" s="11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1"/>
      <c r="AA427" s="4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3"/>
      <c r="AV427" s="3"/>
    </row>
    <row r="428" ht="15.75" customHeight="1">
      <c r="A428" s="1"/>
      <c r="B428" s="1"/>
      <c r="C428" s="2"/>
      <c r="D428" s="1"/>
      <c r="E428" s="1"/>
      <c r="F428" s="3"/>
      <c r="G428" s="11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1"/>
      <c r="AA428" s="4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3"/>
      <c r="AV428" s="3"/>
    </row>
    <row r="429" ht="15.75" customHeight="1">
      <c r="A429" s="1"/>
      <c r="B429" s="1"/>
      <c r="C429" s="2"/>
      <c r="D429" s="1"/>
      <c r="E429" s="1"/>
      <c r="F429" s="3"/>
      <c r="G429" s="11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1"/>
      <c r="AA429" s="4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3"/>
      <c r="AV429" s="3"/>
    </row>
    <row r="430" ht="15.75" customHeight="1">
      <c r="A430" s="1"/>
      <c r="B430" s="1"/>
      <c r="C430" s="2"/>
      <c r="D430" s="1"/>
      <c r="E430" s="1"/>
      <c r="F430" s="3"/>
      <c r="G430" s="11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1"/>
      <c r="AA430" s="4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3"/>
      <c r="AV430" s="3"/>
    </row>
    <row r="431" ht="15.75" customHeight="1">
      <c r="A431" s="1"/>
      <c r="B431" s="1"/>
      <c r="C431" s="2"/>
      <c r="D431" s="1"/>
      <c r="E431" s="1"/>
      <c r="F431" s="3"/>
      <c r="G431" s="11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1"/>
      <c r="AA431" s="4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3"/>
      <c r="AV431" s="3"/>
    </row>
    <row r="432" ht="15.75" customHeight="1">
      <c r="A432" s="1"/>
      <c r="B432" s="1"/>
      <c r="C432" s="2"/>
      <c r="D432" s="1"/>
      <c r="E432" s="1"/>
      <c r="F432" s="3"/>
      <c r="G432" s="11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1"/>
      <c r="AA432" s="4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3"/>
      <c r="AV432" s="3"/>
    </row>
    <row r="433" ht="15.75" customHeight="1">
      <c r="A433" s="1"/>
      <c r="B433" s="1"/>
      <c r="C433" s="2"/>
      <c r="D433" s="1"/>
      <c r="E433" s="1"/>
      <c r="F433" s="3"/>
      <c r="G433" s="11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"/>
      <c r="AA433" s="4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3"/>
      <c r="AV433" s="3"/>
    </row>
    <row r="434" ht="15.75" customHeight="1">
      <c r="A434" s="1"/>
      <c r="B434" s="1"/>
      <c r="C434" s="2"/>
      <c r="D434" s="1"/>
      <c r="E434" s="1"/>
      <c r="F434" s="3"/>
      <c r="G434" s="11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1"/>
      <c r="AA434" s="4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3"/>
      <c r="AV434" s="3"/>
    </row>
    <row r="435" ht="15.75" customHeight="1">
      <c r="A435" s="1"/>
      <c r="B435" s="1"/>
      <c r="C435" s="2"/>
      <c r="D435" s="1"/>
      <c r="E435" s="1"/>
      <c r="F435" s="3"/>
      <c r="G435" s="11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1"/>
      <c r="AA435" s="4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3"/>
      <c r="AV435" s="3"/>
    </row>
    <row r="436" ht="15.75" customHeight="1">
      <c r="A436" s="1"/>
      <c r="B436" s="1"/>
      <c r="C436" s="2"/>
      <c r="D436" s="1"/>
      <c r="E436" s="1"/>
      <c r="F436" s="3"/>
      <c r="G436" s="11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1"/>
      <c r="AA436" s="4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3"/>
      <c r="AV436" s="3"/>
    </row>
    <row r="437" ht="15.75" customHeight="1">
      <c r="A437" s="1"/>
      <c r="B437" s="1"/>
      <c r="C437" s="2"/>
      <c r="D437" s="1"/>
      <c r="E437" s="1"/>
      <c r="F437" s="3"/>
      <c r="G437" s="11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1"/>
      <c r="AA437" s="4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3"/>
      <c r="AV437" s="3"/>
    </row>
    <row r="438" ht="15.75" customHeight="1">
      <c r="A438" s="1"/>
      <c r="B438" s="1"/>
      <c r="C438" s="2"/>
      <c r="D438" s="1"/>
      <c r="E438" s="1"/>
      <c r="F438" s="3"/>
      <c r="G438" s="11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1"/>
      <c r="AA438" s="4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3"/>
      <c r="AV438" s="3"/>
    </row>
    <row r="439" ht="15.75" customHeight="1">
      <c r="A439" s="1"/>
      <c r="B439" s="1"/>
      <c r="C439" s="2"/>
      <c r="D439" s="1"/>
      <c r="E439" s="1"/>
      <c r="F439" s="3"/>
      <c r="G439" s="11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1"/>
      <c r="AA439" s="4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3"/>
      <c r="AV439" s="3"/>
    </row>
    <row r="440" ht="15.75" customHeight="1">
      <c r="A440" s="1"/>
      <c r="B440" s="1"/>
      <c r="C440" s="2"/>
      <c r="D440" s="1"/>
      <c r="E440" s="1"/>
      <c r="F440" s="3"/>
      <c r="G440" s="11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1"/>
      <c r="AA440" s="4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3"/>
      <c r="AV440" s="3"/>
    </row>
    <row r="441" ht="15.75" customHeight="1">
      <c r="A441" s="1"/>
      <c r="B441" s="1"/>
      <c r="C441" s="2"/>
      <c r="D441" s="1"/>
      <c r="E441" s="1"/>
      <c r="F441" s="3"/>
      <c r="G441" s="11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1"/>
      <c r="AA441" s="4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3"/>
      <c r="AV441" s="3"/>
    </row>
    <row r="442" ht="15.75" customHeight="1">
      <c r="A442" s="1"/>
      <c r="B442" s="1"/>
      <c r="C442" s="2"/>
      <c r="D442" s="1"/>
      <c r="E442" s="1"/>
      <c r="F442" s="3"/>
      <c r="G442" s="11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1"/>
      <c r="AA442" s="4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3"/>
      <c r="AV442" s="3"/>
    </row>
    <row r="443" ht="15.75" customHeight="1">
      <c r="A443" s="1"/>
      <c r="B443" s="1"/>
      <c r="C443" s="2"/>
      <c r="D443" s="1"/>
      <c r="E443" s="1"/>
      <c r="F443" s="3"/>
      <c r="G443" s="11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1"/>
      <c r="AA443" s="4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3"/>
      <c r="AV443" s="3"/>
    </row>
    <row r="444" ht="15.75" customHeight="1">
      <c r="A444" s="1"/>
      <c r="B444" s="1"/>
      <c r="C444" s="2"/>
      <c r="D444" s="1"/>
      <c r="E444" s="1"/>
      <c r="F444" s="3"/>
      <c r="G444" s="11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1"/>
      <c r="AA444" s="4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3"/>
      <c r="AV444" s="3"/>
    </row>
    <row r="445" ht="15.75" customHeight="1">
      <c r="A445" s="1"/>
      <c r="B445" s="1"/>
      <c r="C445" s="2"/>
      <c r="D445" s="1"/>
      <c r="E445" s="1"/>
      <c r="F445" s="3"/>
      <c r="G445" s="11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1"/>
      <c r="AA445" s="4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3"/>
      <c r="AV445" s="3"/>
    </row>
    <row r="446" ht="15.75" customHeight="1">
      <c r="A446" s="1"/>
      <c r="B446" s="1"/>
      <c r="C446" s="2"/>
      <c r="D446" s="1"/>
      <c r="E446" s="1"/>
      <c r="F446" s="3"/>
      <c r="G446" s="11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1"/>
      <c r="AA446" s="4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3"/>
      <c r="AV446" s="3"/>
    </row>
    <row r="447" ht="15.75" customHeight="1">
      <c r="A447" s="1"/>
      <c r="B447" s="1"/>
      <c r="C447" s="2"/>
      <c r="D447" s="1"/>
      <c r="E447" s="1"/>
      <c r="F447" s="3"/>
      <c r="G447" s="11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1"/>
      <c r="AA447" s="4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3"/>
      <c r="AV447" s="3"/>
    </row>
    <row r="448" ht="15.75" customHeight="1">
      <c r="A448" s="1"/>
      <c r="B448" s="1"/>
      <c r="C448" s="2"/>
      <c r="D448" s="1"/>
      <c r="E448" s="1"/>
      <c r="F448" s="3"/>
      <c r="G448" s="11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1"/>
      <c r="AA448" s="4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3"/>
      <c r="AV448" s="3"/>
    </row>
    <row r="449" ht="15.75" customHeight="1">
      <c r="A449" s="1"/>
      <c r="B449" s="1"/>
      <c r="C449" s="2"/>
      <c r="D449" s="1"/>
      <c r="E449" s="1"/>
      <c r="F449" s="3"/>
      <c r="G449" s="11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1"/>
      <c r="AA449" s="4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3"/>
      <c r="AV449" s="3"/>
    </row>
    <row r="450" ht="15.75" customHeight="1">
      <c r="A450" s="1"/>
      <c r="B450" s="1"/>
      <c r="C450" s="2"/>
      <c r="D450" s="1"/>
      <c r="E450" s="1"/>
      <c r="F450" s="3"/>
      <c r="G450" s="11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1"/>
      <c r="AA450" s="4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3"/>
      <c r="AV450" s="3"/>
    </row>
    <row r="451" ht="15.75" customHeight="1">
      <c r="A451" s="1"/>
      <c r="B451" s="1"/>
      <c r="C451" s="2"/>
      <c r="D451" s="1"/>
      <c r="E451" s="1"/>
      <c r="F451" s="3"/>
      <c r="G451" s="11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1"/>
      <c r="AA451" s="4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3"/>
      <c r="AV451" s="3"/>
    </row>
    <row r="452" ht="15.75" customHeight="1">
      <c r="A452" s="1"/>
      <c r="B452" s="1"/>
      <c r="C452" s="2"/>
      <c r="D452" s="1"/>
      <c r="E452" s="1"/>
      <c r="F452" s="3"/>
      <c r="G452" s="11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1"/>
      <c r="AA452" s="4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3"/>
      <c r="AV452" s="3"/>
    </row>
    <row r="453" ht="15.75" customHeight="1">
      <c r="A453" s="1"/>
      <c r="B453" s="1"/>
      <c r="C453" s="2"/>
      <c r="D453" s="1"/>
      <c r="E453" s="1"/>
      <c r="F453" s="3"/>
      <c r="G453" s="11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1"/>
      <c r="AA453" s="4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3"/>
      <c r="AV453" s="3"/>
    </row>
    <row r="454" ht="15.75" customHeight="1">
      <c r="A454" s="1"/>
      <c r="B454" s="1"/>
      <c r="C454" s="2"/>
      <c r="D454" s="1"/>
      <c r="E454" s="1"/>
      <c r="F454" s="3"/>
      <c r="G454" s="11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1"/>
      <c r="AA454" s="4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3"/>
      <c r="AV454" s="3"/>
    </row>
    <row r="455" ht="15.75" customHeight="1">
      <c r="A455" s="1"/>
      <c r="B455" s="1"/>
      <c r="C455" s="2"/>
      <c r="D455" s="1"/>
      <c r="E455" s="1"/>
      <c r="F455" s="3"/>
      <c r="G455" s="11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1"/>
      <c r="AA455" s="4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3"/>
      <c r="AV455" s="3"/>
    </row>
    <row r="456" ht="15.75" customHeight="1">
      <c r="A456" s="1"/>
      <c r="B456" s="1"/>
      <c r="C456" s="2"/>
      <c r="D456" s="1"/>
      <c r="E456" s="1"/>
      <c r="F456" s="3"/>
      <c r="G456" s="11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1"/>
      <c r="AA456" s="4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3"/>
      <c r="AV456" s="3"/>
    </row>
    <row r="457" ht="15.75" customHeight="1">
      <c r="A457" s="1"/>
      <c r="B457" s="1"/>
      <c r="C457" s="2"/>
      <c r="D457" s="1"/>
      <c r="E457" s="1"/>
      <c r="F457" s="3"/>
      <c r="G457" s="11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1"/>
      <c r="AA457" s="4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3"/>
      <c r="AV457" s="3"/>
    </row>
    <row r="458" ht="15.75" customHeight="1">
      <c r="A458" s="1"/>
      <c r="B458" s="1"/>
      <c r="C458" s="2"/>
      <c r="D458" s="1"/>
      <c r="E458" s="1"/>
      <c r="F458" s="3"/>
      <c r="G458" s="11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1"/>
      <c r="AA458" s="4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3"/>
      <c r="AV458" s="3"/>
    </row>
    <row r="459" ht="15.75" customHeight="1">
      <c r="A459" s="1"/>
      <c r="B459" s="1"/>
      <c r="C459" s="2"/>
      <c r="D459" s="1"/>
      <c r="E459" s="1"/>
      <c r="F459" s="3"/>
      <c r="G459" s="11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1"/>
      <c r="AA459" s="4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3"/>
      <c r="AV459" s="3"/>
    </row>
    <row r="460" ht="15.75" customHeight="1">
      <c r="A460" s="1"/>
      <c r="B460" s="1"/>
      <c r="C460" s="2"/>
      <c r="D460" s="1"/>
      <c r="E460" s="1"/>
      <c r="F460" s="3"/>
      <c r="G460" s="11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1"/>
      <c r="AA460" s="4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3"/>
      <c r="AV460" s="3"/>
    </row>
    <row r="461" ht="15.75" customHeight="1">
      <c r="A461" s="1"/>
      <c r="B461" s="1"/>
      <c r="C461" s="2"/>
      <c r="D461" s="1"/>
      <c r="E461" s="1"/>
      <c r="F461" s="3"/>
      <c r="G461" s="11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1"/>
      <c r="AA461" s="4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3"/>
      <c r="AV461" s="3"/>
    </row>
    <row r="462" ht="15.75" customHeight="1">
      <c r="A462" s="1"/>
      <c r="B462" s="1"/>
      <c r="C462" s="2"/>
      <c r="D462" s="1"/>
      <c r="E462" s="1"/>
      <c r="F462" s="3"/>
      <c r="G462" s="11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1"/>
      <c r="AA462" s="4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3"/>
      <c r="AV462" s="3"/>
    </row>
    <row r="463" ht="15.75" customHeight="1">
      <c r="A463" s="1"/>
      <c r="B463" s="1"/>
      <c r="C463" s="2"/>
      <c r="D463" s="1"/>
      <c r="E463" s="1"/>
      <c r="F463" s="3"/>
      <c r="G463" s="11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1"/>
      <c r="AA463" s="4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3"/>
      <c r="AV463" s="3"/>
    </row>
    <row r="464" ht="15.75" customHeight="1">
      <c r="A464" s="1"/>
      <c r="B464" s="1"/>
      <c r="C464" s="2"/>
      <c r="D464" s="1"/>
      <c r="E464" s="1"/>
      <c r="F464" s="3"/>
      <c r="G464" s="11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1"/>
      <c r="AA464" s="4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3"/>
      <c r="AV464" s="3"/>
    </row>
    <row r="465" ht="15.75" customHeight="1">
      <c r="A465" s="1"/>
      <c r="B465" s="1"/>
      <c r="C465" s="2"/>
      <c r="D465" s="1"/>
      <c r="E465" s="1"/>
      <c r="F465" s="3"/>
      <c r="G465" s="11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1"/>
      <c r="AA465" s="4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3"/>
      <c r="AV465" s="3"/>
    </row>
    <row r="466" ht="15.75" customHeight="1">
      <c r="A466" s="1"/>
      <c r="B466" s="1"/>
      <c r="C466" s="2"/>
      <c r="D466" s="1"/>
      <c r="E466" s="1"/>
      <c r="F466" s="3"/>
      <c r="G466" s="11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1"/>
      <c r="AA466" s="4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3"/>
      <c r="AV466" s="3"/>
    </row>
    <row r="467" ht="15.75" customHeight="1">
      <c r="A467" s="1"/>
      <c r="B467" s="1"/>
      <c r="C467" s="2"/>
      <c r="D467" s="1"/>
      <c r="E467" s="1"/>
      <c r="F467" s="3"/>
      <c r="G467" s="11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1"/>
      <c r="AA467" s="4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3"/>
      <c r="AV467" s="3"/>
    </row>
    <row r="468" ht="15.75" customHeight="1">
      <c r="A468" s="1"/>
      <c r="B468" s="1"/>
      <c r="C468" s="2"/>
      <c r="D468" s="1"/>
      <c r="E468" s="1"/>
      <c r="F468" s="3"/>
      <c r="G468" s="11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1"/>
      <c r="AA468" s="4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3"/>
      <c r="AV468" s="3"/>
    </row>
    <row r="469" ht="15.75" customHeight="1">
      <c r="A469" s="1"/>
      <c r="B469" s="1"/>
      <c r="C469" s="2"/>
      <c r="D469" s="1"/>
      <c r="E469" s="1"/>
      <c r="F469" s="3"/>
      <c r="G469" s="11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1"/>
      <c r="AA469" s="4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3"/>
      <c r="AV469" s="3"/>
    </row>
    <row r="470" ht="15.75" customHeight="1">
      <c r="A470" s="1"/>
      <c r="B470" s="1"/>
      <c r="C470" s="2"/>
      <c r="D470" s="1"/>
      <c r="E470" s="1"/>
      <c r="F470" s="3"/>
      <c r="G470" s="11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1"/>
      <c r="AA470" s="4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3"/>
      <c r="AV470" s="3"/>
    </row>
    <row r="471" ht="15.75" customHeight="1">
      <c r="A471" s="1"/>
      <c r="B471" s="1"/>
      <c r="C471" s="2"/>
      <c r="D471" s="1"/>
      <c r="E471" s="1"/>
      <c r="F471" s="3"/>
      <c r="G471" s="11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1"/>
      <c r="AA471" s="4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3"/>
      <c r="AV471" s="3"/>
    </row>
    <row r="472" ht="15.75" customHeight="1">
      <c r="A472" s="1"/>
      <c r="B472" s="1"/>
      <c r="C472" s="2"/>
      <c r="D472" s="1"/>
      <c r="E472" s="1"/>
      <c r="F472" s="3"/>
      <c r="G472" s="11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1"/>
      <c r="AA472" s="4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3"/>
      <c r="AV472" s="3"/>
    </row>
    <row r="473" ht="15.75" customHeight="1">
      <c r="A473" s="1"/>
      <c r="B473" s="1"/>
      <c r="C473" s="2"/>
      <c r="D473" s="1"/>
      <c r="E473" s="1"/>
      <c r="F473" s="3"/>
      <c r="G473" s="11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1"/>
      <c r="AA473" s="4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3"/>
      <c r="AV473" s="3"/>
    </row>
    <row r="474" ht="15.75" customHeight="1">
      <c r="A474" s="1"/>
      <c r="B474" s="1"/>
      <c r="C474" s="2"/>
      <c r="D474" s="1"/>
      <c r="E474" s="1"/>
      <c r="F474" s="3"/>
      <c r="G474" s="11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1"/>
      <c r="AA474" s="4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3"/>
      <c r="AV474" s="3"/>
    </row>
    <row r="475" ht="15.75" customHeight="1">
      <c r="A475" s="1"/>
      <c r="B475" s="1"/>
      <c r="C475" s="2"/>
      <c r="D475" s="1"/>
      <c r="E475" s="1"/>
      <c r="F475" s="3"/>
      <c r="G475" s="11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1"/>
      <c r="AA475" s="4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3"/>
      <c r="AV475" s="3"/>
    </row>
    <row r="476" ht="15.75" customHeight="1">
      <c r="A476" s="1"/>
      <c r="B476" s="1"/>
      <c r="C476" s="2"/>
      <c r="D476" s="1"/>
      <c r="E476" s="1"/>
      <c r="F476" s="3"/>
      <c r="G476" s="11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1"/>
      <c r="AA476" s="4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3"/>
      <c r="AV476" s="3"/>
    </row>
    <row r="477" ht="15.75" customHeight="1">
      <c r="A477" s="1"/>
      <c r="B477" s="1"/>
      <c r="C477" s="2"/>
      <c r="D477" s="1"/>
      <c r="E477" s="1"/>
      <c r="F477" s="3"/>
      <c r="G477" s="11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1"/>
      <c r="AA477" s="4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3"/>
      <c r="AV477" s="3"/>
    </row>
    <row r="478" ht="15.75" customHeight="1">
      <c r="A478" s="1"/>
      <c r="B478" s="1"/>
      <c r="C478" s="2"/>
      <c r="D478" s="1"/>
      <c r="E478" s="1"/>
      <c r="F478" s="3"/>
      <c r="G478" s="11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1"/>
      <c r="AA478" s="4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3"/>
      <c r="AV478" s="3"/>
    </row>
    <row r="479" ht="15.75" customHeight="1">
      <c r="A479" s="1"/>
      <c r="B479" s="1"/>
      <c r="C479" s="2"/>
      <c r="D479" s="1"/>
      <c r="E479" s="1"/>
      <c r="F479" s="3"/>
      <c r="G479" s="11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1"/>
      <c r="AA479" s="4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3"/>
      <c r="AV479" s="3"/>
    </row>
    <row r="480" ht="15.75" customHeight="1">
      <c r="A480" s="1"/>
      <c r="B480" s="1"/>
      <c r="C480" s="2"/>
      <c r="D480" s="1"/>
      <c r="E480" s="1"/>
      <c r="F480" s="3"/>
      <c r="G480" s="11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1"/>
      <c r="AA480" s="4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3"/>
      <c r="AV480" s="3"/>
    </row>
    <row r="481" ht="15.75" customHeight="1">
      <c r="A481" s="1"/>
      <c r="B481" s="1"/>
      <c r="C481" s="2"/>
      <c r="D481" s="1"/>
      <c r="E481" s="1"/>
      <c r="F481" s="3"/>
      <c r="G481" s="11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1"/>
      <c r="AA481" s="4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3"/>
      <c r="AV481" s="3"/>
    </row>
    <row r="482" ht="15.75" customHeight="1">
      <c r="A482" s="1"/>
      <c r="B482" s="1"/>
      <c r="C482" s="2"/>
      <c r="D482" s="1"/>
      <c r="E482" s="1"/>
      <c r="F482" s="3"/>
      <c r="G482" s="11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1"/>
      <c r="AA482" s="4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3"/>
      <c r="AV482" s="3"/>
    </row>
    <row r="483" ht="15.75" customHeight="1">
      <c r="A483" s="1"/>
      <c r="B483" s="1"/>
      <c r="C483" s="2"/>
      <c r="D483" s="1"/>
      <c r="E483" s="1"/>
      <c r="F483" s="3"/>
      <c r="G483" s="11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1"/>
      <c r="AA483" s="4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3"/>
      <c r="AV483" s="3"/>
    </row>
    <row r="484" ht="15.75" customHeight="1">
      <c r="A484" s="1"/>
      <c r="B484" s="1"/>
      <c r="C484" s="2"/>
      <c r="D484" s="1"/>
      <c r="E484" s="1"/>
      <c r="F484" s="3"/>
      <c r="G484" s="11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1"/>
      <c r="AA484" s="4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3"/>
      <c r="AV484" s="3"/>
    </row>
    <row r="485" ht="15.75" customHeight="1">
      <c r="A485" s="1"/>
      <c r="B485" s="1"/>
      <c r="C485" s="2"/>
      <c r="D485" s="1"/>
      <c r="E485" s="1"/>
      <c r="F485" s="3"/>
      <c r="G485" s="11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1"/>
      <c r="AA485" s="4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3"/>
      <c r="AV485" s="3"/>
    </row>
    <row r="486" ht="15.75" customHeight="1">
      <c r="A486" s="1"/>
      <c r="B486" s="1"/>
      <c r="C486" s="2"/>
      <c r="D486" s="1"/>
      <c r="E486" s="1"/>
      <c r="F486" s="3"/>
      <c r="G486" s="11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1"/>
      <c r="AA486" s="4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3"/>
      <c r="AV486" s="3"/>
    </row>
    <row r="487" ht="15.75" customHeight="1">
      <c r="A487" s="1"/>
      <c r="B487" s="1"/>
      <c r="C487" s="2"/>
      <c r="D487" s="1"/>
      <c r="E487" s="1"/>
      <c r="F487" s="3"/>
      <c r="G487" s="11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1"/>
      <c r="AA487" s="4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3"/>
      <c r="AV487" s="3"/>
    </row>
    <row r="488" ht="15.75" customHeight="1">
      <c r="A488" s="1"/>
      <c r="B488" s="1"/>
      <c r="C488" s="2"/>
      <c r="D488" s="1"/>
      <c r="E488" s="1"/>
      <c r="F488" s="3"/>
      <c r="G488" s="11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1"/>
      <c r="AA488" s="4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3"/>
      <c r="AV488" s="3"/>
    </row>
    <row r="489" ht="15.75" customHeight="1">
      <c r="A489" s="1"/>
      <c r="B489" s="1"/>
      <c r="C489" s="2"/>
      <c r="D489" s="1"/>
      <c r="E489" s="1"/>
      <c r="F489" s="3"/>
      <c r="G489" s="11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1"/>
      <c r="AA489" s="4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3"/>
      <c r="AV489" s="3"/>
    </row>
    <row r="490" ht="15.75" customHeight="1">
      <c r="A490" s="1"/>
      <c r="B490" s="1"/>
      <c r="C490" s="2"/>
      <c r="D490" s="1"/>
      <c r="E490" s="1"/>
      <c r="F490" s="3"/>
      <c r="G490" s="11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1"/>
      <c r="AA490" s="4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3"/>
      <c r="AV490" s="3"/>
    </row>
    <row r="491" ht="15.75" customHeight="1">
      <c r="A491" s="1"/>
      <c r="B491" s="1"/>
      <c r="C491" s="2"/>
      <c r="D491" s="1"/>
      <c r="E491" s="1"/>
      <c r="F491" s="3"/>
      <c r="G491" s="11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1"/>
      <c r="AA491" s="4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3"/>
      <c r="AV491" s="3"/>
    </row>
    <row r="492" ht="15.75" customHeight="1">
      <c r="A492" s="1"/>
      <c r="B492" s="1"/>
      <c r="C492" s="2"/>
      <c r="D492" s="1"/>
      <c r="E492" s="1"/>
      <c r="F492" s="3"/>
      <c r="G492" s="11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1"/>
      <c r="AA492" s="4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3"/>
      <c r="AV492" s="3"/>
    </row>
    <row r="493" ht="15.75" customHeight="1">
      <c r="A493" s="1"/>
      <c r="B493" s="1"/>
      <c r="C493" s="2"/>
      <c r="D493" s="1"/>
      <c r="E493" s="1"/>
      <c r="F493" s="3"/>
      <c r="G493" s="11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1"/>
      <c r="AA493" s="4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3"/>
      <c r="AV493" s="3"/>
    </row>
    <row r="494" ht="15.75" customHeight="1">
      <c r="A494" s="1"/>
      <c r="B494" s="1"/>
      <c r="C494" s="2"/>
      <c r="D494" s="1"/>
      <c r="E494" s="1"/>
      <c r="F494" s="3"/>
      <c r="G494" s="11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1"/>
      <c r="AA494" s="4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3"/>
      <c r="AV494" s="3"/>
    </row>
    <row r="495" ht="15.75" customHeight="1">
      <c r="A495" s="1"/>
      <c r="B495" s="1"/>
      <c r="C495" s="2"/>
      <c r="D495" s="1"/>
      <c r="E495" s="1"/>
      <c r="F495" s="3"/>
      <c r="G495" s="11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1"/>
      <c r="AA495" s="4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3"/>
      <c r="AV495" s="3"/>
    </row>
    <row r="496" ht="15.75" customHeight="1">
      <c r="A496" s="1"/>
      <c r="B496" s="1"/>
      <c r="C496" s="2"/>
      <c r="D496" s="1"/>
      <c r="E496" s="1"/>
      <c r="F496" s="3"/>
      <c r="G496" s="11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1"/>
      <c r="AA496" s="4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3"/>
      <c r="AV496" s="3"/>
    </row>
    <row r="497" ht="15.75" customHeight="1">
      <c r="A497" s="1"/>
      <c r="B497" s="1"/>
      <c r="C497" s="2"/>
      <c r="D497" s="1"/>
      <c r="E497" s="1"/>
      <c r="F497" s="3"/>
      <c r="G497" s="11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1"/>
      <c r="AA497" s="4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3"/>
      <c r="AV497" s="3"/>
    </row>
    <row r="498" ht="15.75" customHeight="1">
      <c r="A498" s="1"/>
      <c r="B498" s="1"/>
      <c r="C498" s="2"/>
      <c r="D498" s="1"/>
      <c r="E498" s="1"/>
      <c r="F498" s="3"/>
      <c r="G498" s="11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1"/>
      <c r="AA498" s="4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3"/>
      <c r="AV498" s="3"/>
    </row>
    <row r="499" ht="15.75" customHeight="1">
      <c r="A499" s="1"/>
      <c r="B499" s="1"/>
      <c r="C499" s="2"/>
      <c r="D499" s="1"/>
      <c r="E499" s="1"/>
      <c r="F499" s="3"/>
      <c r="G499" s="11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1"/>
      <c r="AA499" s="4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3"/>
      <c r="AV499" s="3"/>
    </row>
    <row r="500" ht="15.75" customHeight="1">
      <c r="A500" s="1"/>
      <c r="B500" s="1"/>
      <c r="C500" s="2"/>
      <c r="D500" s="1"/>
      <c r="E500" s="1"/>
      <c r="F500" s="3"/>
      <c r="G500" s="11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1"/>
      <c r="AA500" s="4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3"/>
      <c r="AV500" s="3"/>
    </row>
    <row r="501" ht="15.75" customHeight="1">
      <c r="A501" s="1"/>
      <c r="B501" s="1"/>
      <c r="C501" s="2"/>
      <c r="D501" s="1"/>
      <c r="E501" s="1"/>
      <c r="F501" s="3"/>
      <c r="G501" s="11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1"/>
      <c r="AA501" s="4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3"/>
      <c r="AV501" s="3"/>
    </row>
    <row r="502" ht="15.75" customHeight="1">
      <c r="A502" s="1"/>
      <c r="B502" s="1"/>
      <c r="C502" s="2"/>
      <c r="D502" s="1"/>
      <c r="E502" s="1"/>
      <c r="F502" s="3"/>
      <c r="G502" s="11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1"/>
      <c r="AA502" s="4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3"/>
      <c r="AV502" s="3"/>
    </row>
    <row r="503" ht="15.75" customHeight="1">
      <c r="A503" s="1"/>
      <c r="B503" s="1"/>
      <c r="C503" s="2"/>
      <c r="D503" s="1"/>
      <c r="E503" s="1"/>
      <c r="F503" s="3"/>
      <c r="G503" s="11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1"/>
      <c r="AA503" s="4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3"/>
      <c r="AV503" s="3"/>
    </row>
    <row r="504" ht="15.75" customHeight="1">
      <c r="A504" s="1"/>
      <c r="B504" s="1"/>
      <c r="C504" s="2"/>
      <c r="D504" s="1"/>
      <c r="E504" s="1"/>
      <c r="F504" s="3"/>
      <c r="G504" s="11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1"/>
      <c r="AA504" s="4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3"/>
      <c r="AV504" s="3"/>
    </row>
    <row r="505" ht="15.75" customHeight="1">
      <c r="A505" s="1"/>
      <c r="B505" s="1"/>
      <c r="C505" s="2"/>
      <c r="D505" s="1"/>
      <c r="E505" s="1"/>
      <c r="F505" s="3"/>
      <c r="G505" s="11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1"/>
      <c r="AA505" s="4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3"/>
      <c r="AV505" s="3"/>
    </row>
    <row r="506" ht="15.75" customHeight="1">
      <c r="A506" s="1"/>
      <c r="B506" s="1"/>
      <c r="C506" s="2"/>
      <c r="D506" s="1"/>
      <c r="E506" s="1"/>
      <c r="F506" s="3"/>
      <c r="G506" s="11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1"/>
      <c r="AA506" s="4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3"/>
      <c r="AV506" s="3"/>
    </row>
    <row r="507" ht="15.75" customHeight="1">
      <c r="A507" s="1"/>
      <c r="B507" s="1"/>
      <c r="C507" s="2"/>
      <c r="D507" s="1"/>
      <c r="E507" s="1"/>
      <c r="F507" s="3"/>
      <c r="G507" s="11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1"/>
      <c r="AA507" s="4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3"/>
      <c r="AV507" s="3"/>
    </row>
    <row r="508" ht="15.75" customHeight="1">
      <c r="A508" s="1"/>
      <c r="B508" s="1"/>
      <c r="C508" s="2"/>
      <c r="D508" s="1"/>
      <c r="E508" s="1"/>
      <c r="F508" s="3"/>
      <c r="G508" s="11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1"/>
      <c r="AA508" s="4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3"/>
      <c r="AV508" s="3"/>
    </row>
    <row r="509" ht="15.75" customHeight="1">
      <c r="A509" s="1"/>
      <c r="B509" s="1"/>
      <c r="C509" s="2"/>
      <c r="D509" s="1"/>
      <c r="E509" s="1"/>
      <c r="F509" s="3"/>
      <c r="G509" s="11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1"/>
      <c r="AA509" s="4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3"/>
      <c r="AV509" s="3"/>
    </row>
    <row r="510" ht="15.75" customHeight="1">
      <c r="A510" s="1"/>
      <c r="B510" s="1"/>
      <c r="C510" s="2"/>
      <c r="D510" s="1"/>
      <c r="E510" s="1"/>
      <c r="F510" s="3"/>
      <c r="G510" s="11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1"/>
      <c r="AA510" s="4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3"/>
      <c r="AV510" s="3"/>
    </row>
    <row r="511" ht="15.75" customHeight="1">
      <c r="A511" s="1"/>
      <c r="B511" s="1"/>
      <c r="C511" s="2"/>
      <c r="D511" s="1"/>
      <c r="E511" s="1"/>
      <c r="F511" s="3"/>
      <c r="G511" s="11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1"/>
      <c r="AA511" s="4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3"/>
      <c r="AV511" s="3"/>
    </row>
    <row r="512" ht="15.75" customHeight="1">
      <c r="A512" s="1"/>
      <c r="B512" s="1"/>
      <c r="C512" s="2"/>
      <c r="D512" s="1"/>
      <c r="E512" s="1"/>
      <c r="F512" s="3"/>
      <c r="G512" s="11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1"/>
      <c r="AA512" s="4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3"/>
      <c r="AV512" s="3"/>
    </row>
    <row r="513" ht="15.75" customHeight="1">
      <c r="A513" s="1"/>
      <c r="B513" s="1"/>
      <c r="C513" s="2"/>
      <c r="D513" s="1"/>
      <c r="E513" s="1"/>
      <c r="F513" s="3"/>
      <c r="G513" s="11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1"/>
      <c r="AA513" s="4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3"/>
      <c r="AV513" s="3"/>
    </row>
    <row r="514" ht="15.75" customHeight="1">
      <c r="A514" s="1"/>
      <c r="B514" s="1"/>
      <c r="C514" s="2"/>
      <c r="D514" s="1"/>
      <c r="E514" s="1"/>
      <c r="F514" s="3"/>
      <c r="G514" s="11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1"/>
      <c r="AA514" s="4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3"/>
      <c r="AV514" s="3"/>
    </row>
    <row r="515" ht="15.75" customHeight="1">
      <c r="A515" s="1"/>
      <c r="B515" s="1"/>
      <c r="C515" s="2"/>
      <c r="D515" s="1"/>
      <c r="E515" s="1"/>
      <c r="F515" s="3"/>
      <c r="G515" s="11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1"/>
      <c r="AA515" s="4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3"/>
      <c r="AV515" s="3"/>
    </row>
    <row r="516" ht="15.75" customHeight="1">
      <c r="A516" s="1"/>
      <c r="B516" s="1"/>
      <c r="C516" s="2"/>
      <c r="D516" s="1"/>
      <c r="E516" s="1"/>
      <c r="F516" s="3"/>
      <c r="G516" s="11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1"/>
      <c r="AA516" s="4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3"/>
      <c r="AV516" s="3"/>
    </row>
    <row r="517" ht="15.75" customHeight="1">
      <c r="A517" s="1"/>
      <c r="B517" s="1"/>
      <c r="C517" s="2"/>
      <c r="D517" s="1"/>
      <c r="E517" s="1"/>
      <c r="F517" s="3"/>
      <c r="G517" s="11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1"/>
      <c r="AA517" s="4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3"/>
      <c r="AV517" s="3"/>
    </row>
    <row r="518" ht="15.75" customHeight="1">
      <c r="A518" s="1"/>
      <c r="B518" s="1"/>
      <c r="C518" s="2"/>
      <c r="D518" s="1"/>
      <c r="E518" s="1"/>
      <c r="F518" s="3"/>
      <c r="G518" s="11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1"/>
      <c r="AA518" s="4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3"/>
      <c r="AV518" s="3"/>
    </row>
    <row r="519" ht="15.75" customHeight="1">
      <c r="A519" s="1"/>
      <c r="B519" s="1"/>
      <c r="C519" s="2"/>
      <c r="D519" s="1"/>
      <c r="E519" s="1"/>
      <c r="F519" s="3"/>
      <c r="G519" s="11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1"/>
      <c r="AA519" s="4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3"/>
      <c r="AV519" s="3"/>
    </row>
    <row r="520" ht="15.75" customHeight="1">
      <c r="A520" s="1"/>
      <c r="B520" s="1"/>
      <c r="C520" s="2"/>
      <c r="D520" s="1"/>
      <c r="E520" s="1"/>
      <c r="F520" s="3"/>
      <c r="G520" s="11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1"/>
      <c r="AA520" s="4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3"/>
      <c r="AV520" s="3"/>
    </row>
    <row r="521" ht="15.75" customHeight="1">
      <c r="A521" s="1"/>
      <c r="B521" s="1"/>
      <c r="C521" s="2"/>
      <c r="D521" s="1"/>
      <c r="E521" s="1"/>
      <c r="F521" s="3"/>
      <c r="G521" s="11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1"/>
      <c r="AA521" s="4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3"/>
      <c r="AV521" s="3"/>
    </row>
    <row r="522" ht="15.75" customHeight="1">
      <c r="A522" s="1"/>
      <c r="B522" s="1"/>
      <c r="C522" s="2"/>
      <c r="D522" s="1"/>
      <c r="E522" s="1"/>
      <c r="F522" s="3"/>
      <c r="G522" s="11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1"/>
      <c r="AA522" s="4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3"/>
      <c r="AV522" s="3"/>
    </row>
    <row r="523" ht="15.75" customHeight="1">
      <c r="A523" s="1"/>
      <c r="B523" s="1"/>
      <c r="C523" s="2"/>
      <c r="D523" s="1"/>
      <c r="E523" s="1"/>
      <c r="F523" s="3"/>
      <c r="G523" s="11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1"/>
      <c r="AA523" s="4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3"/>
      <c r="AV523" s="3"/>
    </row>
    <row r="524" ht="15.75" customHeight="1">
      <c r="A524" s="1"/>
      <c r="B524" s="1"/>
      <c r="C524" s="2"/>
      <c r="D524" s="1"/>
      <c r="E524" s="1"/>
      <c r="F524" s="3"/>
      <c r="G524" s="11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1"/>
      <c r="AA524" s="4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3"/>
      <c r="AV524" s="3"/>
    </row>
    <row r="525" ht="15.75" customHeight="1">
      <c r="A525" s="1"/>
      <c r="B525" s="1"/>
      <c r="C525" s="2"/>
      <c r="D525" s="1"/>
      <c r="E525" s="1"/>
      <c r="F525" s="3"/>
      <c r="G525" s="11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1"/>
      <c r="AA525" s="4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3"/>
      <c r="AV525" s="3"/>
    </row>
    <row r="526" ht="15.75" customHeight="1">
      <c r="A526" s="1"/>
      <c r="B526" s="1"/>
      <c r="C526" s="2"/>
      <c r="D526" s="1"/>
      <c r="E526" s="1"/>
      <c r="F526" s="3"/>
      <c r="G526" s="11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1"/>
      <c r="AA526" s="4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3"/>
      <c r="AV526" s="3"/>
    </row>
    <row r="527" ht="15.75" customHeight="1">
      <c r="A527" s="1"/>
      <c r="B527" s="1"/>
      <c r="C527" s="2"/>
      <c r="D527" s="1"/>
      <c r="E527" s="1"/>
      <c r="F527" s="3"/>
      <c r="G527" s="11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1"/>
      <c r="AA527" s="4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3"/>
      <c r="AV527" s="3"/>
    </row>
    <row r="528" ht="15.75" customHeight="1">
      <c r="A528" s="1"/>
      <c r="B528" s="1"/>
      <c r="C528" s="2"/>
      <c r="D528" s="1"/>
      <c r="E528" s="1"/>
      <c r="F528" s="3"/>
      <c r="G528" s="11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1"/>
      <c r="AA528" s="4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3"/>
      <c r="AV528" s="3"/>
    </row>
    <row r="529" ht="15.75" customHeight="1">
      <c r="A529" s="1"/>
      <c r="B529" s="1"/>
      <c r="C529" s="2"/>
      <c r="D529" s="1"/>
      <c r="E529" s="1"/>
      <c r="F529" s="3"/>
      <c r="G529" s="11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1"/>
      <c r="AA529" s="4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3"/>
      <c r="AV529" s="3"/>
    </row>
    <row r="530" ht="15.75" customHeight="1">
      <c r="A530" s="1"/>
      <c r="B530" s="1"/>
      <c r="C530" s="2"/>
      <c r="D530" s="1"/>
      <c r="E530" s="1"/>
      <c r="F530" s="3"/>
      <c r="G530" s="11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1"/>
      <c r="AA530" s="4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3"/>
      <c r="AV530" s="3"/>
    </row>
    <row r="531" ht="15.75" customHeight="1">
      <c r="A531" s="1"/>
      <c r="B531" s="1"/>
      <c r="C531" s="2"/>
      <c r="D531" s="1"/>
      <c r="E531" s="1"/>
      <c r="F531" s="3"/>
      <c r="G531" s="11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1"/>
      <c r="AA531" s="4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3"/>
      <c r="AV531" s="3"/>
    </row>
    <row r="532" ht="15.75" customHeight="1">
      <c r="A532" s="1"/>
      <c r="B532" s="1"/>
      <c r="C532" s="2"/>
      <c r="D532" s="1"/>
      <c r="E532" s="1"/>
      <c r="F532" s="3"/>
      <c r="G532" s="11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1"/>
      <c r="AA532" s="4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3"/>
      <c r="AV532" s="3"/>
    </row>
    <row r="533" ht="15.75" customHeight="1">
      <c r="A533" s="1"/>
      <c r="B533" s="1"/>
      <c r="C533" s="2"/>
      <c r="D533" s="1"/>
      <c r="E533" s="1"/>
      <c r="F533" s="3"/>
      <c r="G533" s="11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1"/>
      <c r="AA533" s="4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3"/>
      <c r="AV533" s="3"/>
    </row>
    <row r="534" ht="15.75" customHeight="1">
      <c r="A534" s="1"/>
      <c r="B534" s="1"/>
      <c r="C534" s="2"/>
      <c r="D534" s="1"/>
      <c r="E534" s="1"/>
      <c r="F534" s="3"/>
      <c r="G534" s="11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1"/>
      <c r="AA534" s="4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3"/>
      <c r="AV534" s="3"/>
    </row>
    <row r="535" ht="15.75" customHeight="1">
      <c r="A535" s="1"/>
      <c r="B535" s="1"/>
      <c r="C535" s="2"/>
      <c r="D535" s="1"/>
      <c r="E535" s="1"/>
      <c r="F535" s="3"/>
      <c r="G535" s="11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1"/>
      <c r="AA535" s="4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3"/>
      <c r="AV535" s="3"/>
    </row>
    <row r="536" ht="15.75" customHeight="1">
      <c r="A536" s="1"/>
      <c r="B536" s="1"/>
      <c r="C536" s="2"/>
      <c r="D536" s="1"/>
      <c r="E536" s="1"/>
      <c r="F536" s="3"/>
      <c r="G536" s="11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1"/>
      <c r="AA536" s="4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3"/>
      <c r="AV536" s="3"/>
    </row>
    <row r="537" ht="15.75" customHeight="1">
      <c r="A537" s="1"/>
      <c r="B537" s="1"/>
      <c r="C537" s="2"/>
      <c r="D537" s="1"/>
      <c r="E537" s="1"/>
      <c r="F537" s="3"/>
      <c r="G537" s="11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1"/>
      <c r="AA537" s="4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3"/>
      <c r="AV537" s="3"/>
    </row>
    <row r="538" ht="15.75" customHeight="1">
      <c r="A538" s="1"/>
      <c r="B538" s="1"/>
      <c r="C538" s="2"/>
      <c r="D538" s="1"/>
      <c r="E538" s="1"/>
      <c r="F538" s="3"/>
      <c r="G538" s="11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1"/>
      <c r="AA538" s="4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3"/>
      <c r="AV538" s="3"/>
    </row>
    <row r="539" ht="15.75" customHeight="1">
      <c r="A539" s="1"/>
      <c r="B539" s="1"/>
      <c r="C539" s="2"/>
      <c r="D539" s="1"/>
      <c r="E539" s="1"/>
      <c r="F539" s="3"/>
      <c r="G539" s="11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1"/>
      <c r="AA539" s="4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3"/>
      <c r="AV539" s="3"/>
    </row>
    <row r="540" ht="15.75" customHeight="1">
      <c r="A540" s="1"/>
      <c r="B540" s="1"/>
      <c r="C540" s="2"/>
      <c r="D540" s="1"/>
      <c r="E540" s="1"/>
      <c r="F540" s="3"/>
      <c r="G540" s="11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1"/>
      <c r="AA540" s="4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3"/>
      <c r="AV540" s="3"/>
    </row>
    <row r="541" ht="15.75" customHeight="1">
      <c r="A541" s="1"/>
      <c r="B541" s="1"/>
      <c r="C541" s="2"/>
      <c r="D541" s="1"/>
      <c r="E541" s="1"/>
      <c r="F541" s="3"/>
      <c r="G541" s="11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1"/>
      <c r="AA541" s="4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3"/>
      <c r="AV541" s="3"/>
    </row>
    <row r="542" ht="15.75" customHeight="1">
      <c r="A542" s="1"/>
      <c r="B542" s="1"/>
      <c r="C542" s="2"/>
      <c r="D542" s="1"/>
      <c r="E542" s="1"/>
      <c r="F542" s="3"/>
      <c r="G542" s="11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1"/>
      <c r="AA542" s="4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3"/>
      <c r="AV542" s="3"/>
    </row>
    <row r="543" ht="15.75" customHeight="1">
      <c r="A543" s="1"/>
      <c r="B543" s="1"/>
      <c r="C543" s="2"/>
      <c r="D543" s="1"/>
      <c r="E543" s="1"/>
      <c r="F543" s="3"/>
      <c r="G543" s="11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1"/>
      <c r="AA543" s="4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3"/>
      <c r="AV543" s="3"/>
    </row>
    <row r="544" ht="15.75" customHeight="1">
      <c r="A544" s="1"/>
      <c r="B544" s="1"/>
      <c r="C544" s="2"/>
      <c r="D544" s="1"/>
      <c r="E544" s="1"/>
      <c r="F544" s="3"/>
      <c r="G544" s="11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1"/>
      <c r="AA544" s="4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3"/>
      <c r="AV544" s="3"/>
    </row>
    <row r="545" ht="15.75" customHeight="1">
      <c r="A545" s="1"/>
      <c r="B545" s="1"/>
      <c r="C545" s="2"/>
      <c r="D545" s="1"/>
      <c r="E545" s="1"/>
      <c r="F545" s="3"/>
      <c r="G545" s="11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1"/>
      <c r="AA545" s="4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3"/>
      <c r="AV545" s="3"/>
    </row>
    <row r="546" ht="15.75" customHeight="1">
      <c r="A546" s="1"/>
      <c r="B546" s="1"/>
      <c r="C546" s="2"/>
      <c r="D546" s="1"/>
      <c r="E546" s="1"/>
      <c r="F546" s="3"/>
      <c r="G546" s="11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1"/>
      <c r="AA546" s="4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3"/>
      <c r="AV546" s="3"/>
    </row>
    <row r="547" ht="15.75" customHeight="1">
      <c r="A547" s="1"/>
      <c r="B547" s="1"/>
      <c r="C547" s="2"/>
      <c r="D547" s="1"/>
      <c r="E547" s="1"/>
      <c r="F547" s="3"/>
      <c r="G547" s="11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1"/>
      <c r="AA547" s="4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3"/>
      <c r="AV547" s="3"/>
    </row>
    <row r="548" ht="15.75" customHeight="1">
      <c r="A548" s="1"/>
      <c r="B548" s="1"/>
      <c r="C548" s="2"/>
      <c r="D548" s="1"/>
      <c r="E548" s="1"/>
      <c r="F548" s="3"/>
      <c r="G548" s="11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1"/>
      <c r="AA548" s="4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3"/>
      <c r="AV548" s="3"/>
    </row>
    <row r="549" ht="15.75" customHeight="1">
      <c r="A549" s="1"/>
      <c r="B549" s="1"/>
      <c r="C549" s="2"/>
      <c r="D549" s="1"/>
      <c r="E549" s="1"/>
      <c r="F549" s="3"/>
      <c r="G549" s="11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1"/>
      <c r="AA549" s="4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3"/>
      <c r="AV549" s="3"/>
    </row>
    <row r="550" ht="15.75" customHeight="1">
      <c r="A550" s="1"/>
      <c r="B550" s="1"/>
      <c r="C550" s="2"/>
      <c r="D550" s="1"/>
      <c r="E550" s="1"/>
      <c r="F550" s="3"/>
      <c r="G550" s="11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1"/>
      <c r="AA550" s="4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3"/>
      <c r="AV550" s="3"/>
    </row>
    <row r="551" ht="15.75" customHeight="1">
      <c r="A551" s="1"/>
      <c r="B551" s="1"/>
      <c r="C551" s="2"/>
      <c r="D551" s="1"/>
      <c r="E551" s="1"/>
      <c r="F551" s="3"/>
      <c r="G551" s="11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1"/>
      <c r="AA551" s="4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3"/>
      <c r="AV551" s="3"/>
    </row>
    <row r="552" ht="15.75" customHeight="1">
      <c r="A552" s="1"/>
      <c r="B552" s="1"/>
      <c r="C552" s="2"/>
      <c r="D552" s="1"/>
      <c r="E552" s="1"/>
      <c r="F552" s="3"/>
      <c r="G552" s="11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1"/>
      <c r="AA552" s="4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3"/>
      <c r="AV552" s="3"/>
    </row>
    <row r="553" ht="15.75" customHeight="1">
      <c r="A553" s="1"/>
      <c r="B553" s="1"/>
      <c r="C553" s="2"/>
      <c r="D553" s="1"/>
      <c r="E553" s="1"/>
      <c r="F553" s="3"/>
      <c r="G553" s="11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1"/>
      <c r="AA553" s="4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3"/>
      <c r="AV553" s="3"/>
    </row>
    <row r="554" ht="15.75" customHeight="1">
      <c r="A554" s="1"/>
      <c r="B554" s="1"/>
      <c r="C554" s="2"/>
      <c r="D554" s="1"/>
      <c r="E554" s="1"/>
      <c r="F554" s="3"/>
      <c r="G554" s="11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1"/>
      <c r="AA554" s="4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3"/>
      <c r="AV554" s="3"/>
    </row>
    <row r="555" ht="15.75" customHeight="1">
      <c r="A555" s="1"/>
      <c r="B555" s="1"/>
      <c r="C555" s="2"/>
      <c r="D555" s="1"/>
      <c r="E555" s="1"/>
      <c r="F555" s="3"/>
      <c r="G555" s="11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1"/>
      <c r="AA555" s="4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3"/>
      <c r="AV555" s="3"/>
    </row>
    <row r="556" ht="15.75" customHeight="1">
      <c r="A556" s="1"/>
      <c r="B556" s="1"/>
      <c r="C556" s="2"/>
      <c r="D556" s="1"/>
      <c r="E556" s="1"/>
      <c r="F556" s="3"/>
      <c r="G556" s="11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1"/>
      <c r="AA556" s="4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3"/>
      <c r="AV556" s="3"/>
    </row>
    <row r="557" ht="15.75" customHeight="1">
      <c r="A557" s="1"/>
      <c r="B557" s="1"/>
      <c r="C557" s="2"/>
      <c r="D557" s="1"/>
      <c r="E557" s="1"/>
      <c r="F557" s="3"/>
      <c r="G557" s="11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1"/>
      <c r="AA557" s="4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3"/>
      <c r="AV557" s="3"/>
    </row>
    <row r="558" ht="15.75" customHeight="1">
      <c r="A558" s="1"/>
      <c r="B558" s="1"/>
      <c r="C558" s="2"/>
      <c r="D558" s="1"/>
      <c r="E558" s="1"/>
      <c r="F558" s="3"/>
      <c r="G558" s="11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1"/>
      <c r="AA558" s="4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3"/>
      <c r="AV558" s="3"/>
    </row>
    <row r="559" ht="15.75" customHeight="1">
      <c r="A559" s="1"/>
      <c r="B559" s="1"/>
      <c r="C559" s="2"/>
      <c r="D559" s="1"/>
      <c r="E559" s="1"/>
      <c r="F559" s="3"/>
      <c r="G559" s="11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1"/>
      <c r="AA559" s="4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3"/>
      <c r="AV559" s="3"/>
    </row>
    <row r="560" ht="15.75" customHeight="1">
      <c r="A560" s="1"/>
      <c r="B560" s="1"/>
      <c r="C560" s="2"/>
      <c r="D560" s="1"/>
      <c r="E560" s="1"/>
      <c r="F560" s="3"/>
      <c r="G560" s="11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1"/>
      <c r="AA560" s="4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3"/>
      <c r="AV560" s="3"/>
    </row>
    <row r="561" ht="15.75" customHeight="1">
      <c r="A561" s="1"/>
      <c r="B561" s="1"/>
      <c r="C561" s="2"/>
      <c r="D561" s="1"/>
      <c r="E561" s="1"/>
      <c r="F561" s="3"/>
      <c r="G561" s="11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1"/>
      <c r="AA561" s="4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3"/>
      <c r="AV561" s="3"/>
    </row>
    <row r="562" ht="15.75" customHeight="1">
      <c r="A562" s="1"/>
      <c r="B562" s="1"/>
      <c r="C562" s="2"/>
      <c r="D562" s="1"/>
      <c r="E562" s="1"/>
      <c r="F562" s="3"/>
      <c r="G562" s="11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1"/>
      <c r="AA562" s="4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3"/>
      <c r="AV562" s="3"/>
    </row>
    <row r="563" ht="15.75" customHeight="1">
      <c r="A563" s="1"/>
      <c r="B563" s="1"/>
      <c r="C563" s="2"/>
      <c r="D563" s="1"/>
      <c r="E563" s="1"/>
      <c r="F563" s="3"/>
      <c r="G563" s="11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1"/>
      <c r="AA563" s="4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3"/>
      <c r="AV563" s="3"/>
    </row>
    <row r="564" ht="15.75" customHeight="1">
      <c r="A564" s="1"/>
      <c r="B564" s="1"/>
      <c r="C564" s="2"/>
      <c r="D564" s="1"/>
      <c r="E564" s="1"/>
      <c r="F564" s="3"/>
      <c r="G564" s="11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1"/>
      <c r="AA564" s="4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3"/>
      <c r="AV564" s="3"/>
    </row>
    <row r="565" ht="15.75" customHeight="1">
      <c r="A565" s="1"/>
      <c r="B565" s="1"/>
      <c r="C565" s="2"/>
      <c r="D565" s="1"/>
      <c r="E565" s="1"/>
      <c r="F565" s="3"/>
      <c r="G565" s="11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1"/>
      <c r="AA565" s="4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3"/>
      <c r="AV565" s="3"/>
    </row>
    <row r="566" ht="15.75" customHeight="1">
      <c r="A566" s="1"/>
      <c r="B566" s="1"/>
      <c r="C566" s="2"/>
      <c r="D566" s="1"/>
      <c r="E566" s="1"/>
      <c r="F566" s="3"/>
      <c r="G566" s="11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1"/>
      <c r="AA566" s="4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3"/>
      <c r="AV566" s="3"/>
    </row>
    <row r="567" ht="15.75" customHeight="1">
      <c r="A567" s="1"/>
      <c r="B567" s="1"/>
      <c r="C567" s="2"/>
      <c r="D567" s="1"/>
      <c r="E567" s="1"/>
      <c r="F567" s="3"/>
      <c r="G567" s="11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1"/>
      <c r="AA567" s="4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3"/>
      <c r="AV567" s="3"/>
    </row>
    <row r="568" ht="15.75" customHeight="1">
      <c r="A568" s="1"/>
      <c r="B568" s="1"/>
      <c r="C568" s="2"/>
      <c r="D568" s="1"/>
      <c r="E568" s="1"/>
      <c r="F568" s="3"/>
      <c r="G568" s="11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1"/>
      <c r="AA568" s="4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3"/>
      <c r="AV568" s="3"/>
    </row>
    <row r="569" ht="15.75" customHeight="1">
      <c r="A569" s="1"/>
      <c r="B569" s="1"/>
      <c r="C569" s="2"/>
      <c r="D569" s="1"/>
      <c r="E569" s="1"/>
      <c r="F569" s="3"/>
      <c r="G569" s="11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1"/>
      <c r="AA569" s="4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3"/>
      <c r="AV569" s="3"/>
    </row>
    <row r="570" ht="15.75" customHeight="1">
      <c r="A570" s="1"/>
      <c r="B570" s="1"/>
      <c r="C570" s="2"/>
      <c r="D570" s="1"/>
      <c r="E570" s="1"/>
      <c r="F570" s="3"/>
      <c r="G570" s="11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1"/>
      <c r="AA570" s="4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3"/>
      <c r="AV570" s="3"/>
    </row>
    <row r="571" ht="15.75" customHeight="1">
      <c r="A571" s="1"/>
      <c r="B571" s="1"/>
      <c r="C571" s="2"/>
      <c r="D571" s="1"/>
      <c r="E571" s="1"/>
      <c r="F571" s="3"/>
      <c r="G571" s="11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1"/>
      <c r="AA571" s="4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3"/>
      <c r="AV571" s="3"/>
    </row>
    <row r="572" ht="15.75" customHeight="1">
      <c r="A572" s="1"/>
      <c r="B572" s="1"/>
      <c r="C572" s="2"/>
      <c r="D572" s="1"/>
      <c r="E572" s="1"/>
      <c r="F572" s="3"/>
      <c r="G572" s="11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1"/>
      <c r="AA572" s="4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3"/>
      <c r="AV572" s="3"/>
    </row>
    <row r="573" ht="15.75" customHeight="1">
      <c r="A573" s="1"/>
      <c r="B573" s="1"/>
      <c r="C573" s="2"/>
      <c r="D573" s="1"/>
      <c r="E573" s="1"/>
      <c r="F573" s="3"/>
      <c r="G573" s="11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1"/>
      <c r="AA573" s="4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3"/>
      <c r="AV573" s="3"/>
    </row>
    <row r="574" ht="15.75" customHeight="1">
      <c r="A574" s="1"/>
      <c r="B574" s="1"/>
      <c r="C574" s="2"/>
      <c r="D574" s="1"/>
      <c r="E574" s="1"/>
      <c r="F574" s="3"/>
      <c r="G574" s="11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1"/>
      <c r="AA574" s="4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3"/>
      <c r="AV574" s="3"/>
    </row>
    <row r="575" ht="15.75" customHeight="1">
      <c r="A575" s="1"/>
      <c r="B575" s="1"/>
      <c r="C575" s="2"/>
      <c r="D575" s="1"/>
      <c r="E575" s="1"/>
      <c r="F575" s="3"/>
      <c r="G575" s="11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1"/>
      <c r="AA575" s="4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3"/>
      <c r="AV575" s="3"/>
    </row>
    <row r="576" ht="15.75" customHeight="1">
      <c r="A576" s="1"/>
      <c r="B576" s="1"/>
      <c r="C576" s="2"/>
      <c r="D576" s="1"/>
      <c r="E576" s="1"/>
      <c r="F576" s="3"/>
      <c r="G576" s="11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1"/>
      <c r="AA576" s="4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3"/>
      <c r="AV576" s="3"/>
    </row>
    <row r="577" ht="15.75" customHeight="1">
      <c r="A577" s="1"/>
      <c r="B577" s="1"/>
      <c r="C577" s="2"/>
      <c r="D577" s="1"/>
      <c r="E577" s="1"/>
      <c r="F577" s="3"/>
      <c r="G577" s="11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1"/>
      <c r="AA577" s="4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3"/>
      <c r="AV577" s="3"/>
    </row>
    <row r="578" ht="15.75" customHeight="1">
      <c r="A578" s="1"/>
      <c r="B578" s="1"/>
      <c r="C578" s="2"/>
      <c r="D578" s="1"/>
      <c r="E578" s="1"/>
      <c r="F578" s="3"/>
      <c r="G578" s="11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1"/>
      <c r="AA578" s="4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3"/>
      <c r="AV578" s="3"/>
    </row>
    <row r="579" ht="15.75" customHeight="1">
      <c r="A579" s="1"/>
      <c r="B579" s="1"/>
      <c r="C579" s="2"/>
      <c r="D579" s="1"/>
      <c r="E579" s="1"/>
      <c r="F579" s="3"/>
      <c r="G579" s="11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1"/>
      <c r="AA579" s="4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3"/>
      <c r="AV579" s="3"/>
    </row>
    <row r="580" ht="15.75" customHeight="1">
      <c r="A580" s="1"/>
      <c r="B580" s="1"/>
      <c r="C580" s="2"/>
      <c r="D580" s="1"/>
      <c r="E580" s="1"/>
      <c r="F580" s="3"/>
      <c r="G580" s="11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1"/>
      <c r="AA580" s="4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3"/>
      <c r="AV580" s="3"/>
    </row>
    <row r="581" ht="15.75" customHeight="1">
      <c r="A581" s="1"/>
      <c r="B581" s="1"/>
      <c r="C581" s="2"/>
      <c r="D581" s="1"/>
      <c r="E581" s="1"/>
      <c r="F581" s="3"/>
      <c r="G581" s="11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1"/>
      <c r="AA581" s="4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3"/>
      <c r="AV581" s="3"/>
    </row>
    <row r="582" ht="15.75" customHeight="1">
      <c r="A582" s="1"/>
      <c r="B582" s="1"/>
      <c r="C582" s="2"/>
      <c r="D582" s="1"/>
      <c r="E582" s="1"/>
      <c r="F582" s="3"/>
      <c r="G582" s="11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1"/>
      <c r="AA582" s="4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3"/>
      <c r="AV582" s="3"/>
    </row>
    <row r="583" ht="15.75" customHeight="1">
      <c r="A583" s="1"/>
      <c r="B583" s="1"/>
      <c r="C583" s="2"/>
      <c r="D583" s="1"/>
      <c r="E583" s="1"/>
      <c r="F583" s="3"/>
      <c r="G583" s="11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1"/>
      <c r="AA583" s="4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3"/>
      <c r="AV583" s="3"/>
    </row>
    <row r="584" ht="15.75" customHeight="1">
      <c r="A584" s="1"/>
      <c r="B584" s="1"/>
      <c r="C584" s="2"/>
      <c r="D584" s="1"/>
      <c r="E584" s="1"/>
      <c r="F584" s="3"/>
      <c r="G584" s="11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1"/>
      <c r="AA584" s="4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3"/>
      <c r="AV584" s="3"/>
    </row>
    <row r="585" ht="15.75" customHeight="1">
      <c r="A585" s="1"/>
      <c r="B585" s="1"/>
      <c r="C585" s="2"/>
      <c r="D585" s="1"/>
      <c r="E585" s="1"/>
      <c r="F585" s="3"/>
      <c r="G585" s="11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1"/>
      <c r="AA585" s="4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3"/>
      <c r="AV585" s="3"/>
    </row>
    <row r="586" ht="15.75" customHeight="1">
      <c r="A586" s="1"/>
      <c r="B586" s="1"/>
      <c r="C586" s="2"/>
      <c r="D586" s="1"/>
      <c r="E586" s="1"/>
      <c r="F586" s="3"/>
      <c r="G586" s="11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1"/>
      <c r="AA586" s="4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3"/>
      <c r="AV586" s="3"/>
    </row>
    <row r="587" ht="15.75" customHeight="1">
      <c r="A587" s="1"/>
      <c r="B587" s="1"/>
      <c r="C587" s="2"/>
      <c r="D587" s="1"/>
      <c r="E587" s="1"/>
      <c r="F587" s="3"/>
      <c r="G587" s="11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1"/>
      <c r="AA587" s="4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3"/>
      <c r="AV587" s="3"/>
    </row>
    <row r="588" ht="15.75" customHeight="1">
      <c r="A588" s="1"/>
      <c r="B588" s="1"/>
      <c r="C588" s="2"/>
      <c r="D588" s="1"/>
      <c r="E588" s="1"/>
      <c r="F588" s="3"/>
      <c r="G588" s="11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1"/>
      <c r="AA588" s="4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3"/>
      <c r="AV588" s="3"/>
    </row>
    <row r="589" ht="15.75" customHeight="1">
      <c r="A589" s="1"/>
      <c r="B589" s="1"/>
      <c r="C589" s="2"/>
      <c r="D589" s="1"/>
      <c r="E589" s="1"/>
      <c r="F589" s="3"/>
      <c r="G589" s="11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1"/>
      <c r="AA589" s="4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3"/>
      <c r="AV589" s="3"/>
    </row>
    <row r="590" ht="15.75" customHeight="1">
      <c r="A590" s="1"/>
      <c r="B590" s="1"/>
      <c r="C590" s="2"/>
      <c r="D590" s="1"/>
      <c r="E590" s="1"/>
      <c r="F590" s="3"/>
      <c r="G590" s="11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1"/>
      <c r="AA590" s="4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3"/>
      <c r="AV590" s="3"/>
    </row>
    <row r="591" ht="15.75" customHeight="1">
      <c r="A591" s="1"/>
      <c r="B591" s="1"/>
      <c r="C591" s="2"/>
      <c r="D591" s="1"/>
      <c r="E591" s="1"/>
      <c r="F591" s="3"/>
      <c r="G591" s="11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1"/>
      <c r="AA591" s="4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3"/>
      <c r="AV591" s="3"/>
    </row>
    <row r="592" ht="15.75" customHeight="1">
      <c r="A592" s="1"/>
      <c r="B592" s="1"/>
      <c r="C592" s="2"/>
      <c r="D592" s="1"/>
      <c r="E592" s="1"/>
      <c r="F592" s="3"/>
      <c r="G592" s="11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1"/>
      <c r="AA592" s="4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3"/>
      <c r="AV592" s="3"/>
    </row>
    <row r="593" ht="15.75" customHeight="1">
      <c r="A593" s="1"/>
      <c r="B593" s="1"/>
      <c r="C593" s="2"/>
      <c r="D593" s="1"/>
      <c r="E593" s="1"/>
      <c r="F593" s="3"/>
      <c r="G593" s="11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1"/>
      <c r="AA593" s="4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3"/>
      <c r="AV593" s="3"/>
    </row>
    <row r="594" ht="15.75" customHeight="1">
      <c r="A594" s="1"/>
      <c r="B594" s="1"/>
      <c r="C594" s="2"/>
      <c r="D594" s="1"/>
      <c r="E594" s="1"/>
      <c r="F594" s="3"/>
      <c r="G594" s="11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1"/>
      <c r="AA594" s="4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3"/>
      <c r="AV594" s="3"/>
    </row>
    <row r="595" ht="15.75" customHeight="1">
      <c r="A595" s="1"/>
      <c r="B595" s="1"/>
      <c r="C595" s="2"/>
      <c r="D595" s="1"/>
      <c r="E595" s="1"/>
      <c r="F595" s="3"/>
      <c r="G595" s="11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1"/>
      <c r="AA595" s="4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3"/>
      <c r="AV595" s="3"/>
    </row>
    <row r="596" ht="15.75" customHeight="1">
      <c r="A596" s="1"/>
      <c r="B596" s="1"/>
      <c r="C596" s="2"/>
      <c r="D596" s="1"/>
      <c r="E596" s="1"/>
      <c r="F596" s="3"/>
      <c r="G596" s="11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1"/>
      <c r="AA596" s="4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3"/>
      <c r="AV596" s="3"/>
    </row>
    <row r="597" ht="15.75" customHeight="1">
      <c r="A597" s="1"/>
      <c r="B597" s="1"/>
      <c r="C597" s="2"/>
      <c r="D597" s="1"/>
      <c r="E597" s="1"/>
      <c r="F597" s="3"/>
      <c r="G597" s="11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1"/>
      <c r="AA597" s="4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3"/>
      <c r="AV597" s="3"/>
    </row>
    <row r="598" ht="15.75" customHeight="1">
      <c r="A598" s="1"/>
      <c r="B598" s="1"/>
      <c r="C598" s="2"/>
      <c r="D598" s="1"/>
      <c r="E598" s="1"/>
      <c r="F598" s="3"/>
      <c r="G598" s="11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1"/>
      <c r="AA598" s="4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3"/>
      <c r="AV598" s="3"/>
    </row>
    <row r="599" ht="15.75" customHeight="1">
      <c r="A599" s="1"/>
      <c r="B599" s="1"/>
      <c r="C599" s="2"/>
      <c r="D599" s="1"/>
      <c r="E599" s="1"/>
      <c r="F599" s="3"/>
      <c r="G599" s="11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1"/>
      <c r="AA599" s="4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3"/>
      <c r="AV599" s="3"/>
    </row>
    <row r="600" ht="15.75" customHeight="1">
      <c r="A600" s="1"/>
      <c r="B600" s="1"/>
      <c r="C600" s="2"/>
      <c r="D600" s="1"/>
      <c r="E600" s="1"/>
      <c r="F600" s="3"/>
      <c r="G600" s="11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1"/>
      <c r="AA600" s="4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3"/>
      <c r="AV600" s="3"/>
    </row>
    <row r="601" ht="15.75" customHeight="1">
      <c r="A601" s="1"/>
      <c r="B601" s="1"/>
      <c r="C601" s="2"/>
      <c r="D601" s="1"/>
      <c r="E601" s="1"/>
      <c r="F601" s="3"/>
      <c r="G601" s="11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1"/>
      <c r="AA601" s="4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3"/>
      <c r="AV601" s="3"/>
    </row>
    <row r="602" ht="15.75" customHeight="1">
      <c r="A602" s="1"/>
      <c r="B602" s="1"/>
      <c r="C602" s="2"/>
      <c r="D602" s="1"/>
      <c r="E602" s="1"/>
      <c r="F602" s="3"/>
      <c r="G602" s="11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1"/>
      <c r="AA602" s="4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3"/>
      <c r="AV602" s="3"/>
    </row>
    <row r="603" ht="15.75" customHeight="1">
      <c r="A603" s="1"/>
      <c r="B603" s="1"/>
      <c r="C603" s="2"/>
      <c r="D603" s="1"/>
      <c r="E603" s="1"/>
      <c r="F603" s="3"/>
      <c r="G603" s="11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1"/>
      <c r="AA603" s="4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3"/>
      <c r="AV603" s="3"/>
    </row>
    <row r="604" ht="15.75" customHeight="1">
      <c r="A604" s="1"/>
      <c r="B604" s="1"/>
      <c r="C604" s="2"/>
      <c r="D604" s="1"/>
      <c r="E604" s="1"/>
      <c r="F604" s="3"/>
      <c r="G604" s="11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1"/>
      <c r="AA604" s="4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3"/>
      <c r="AV604" s="3"/>
    </row>
    <row r="605" ht="15.75" customHeight="1">
      <c r="A605" s="1"/>
      <c r="B605" s="1"/>
      <c r="C605" s="2"/>
      <c r="D605" s="1"/>
      <c r="E605" s="1"/>
      <c r="F605" s="3"/>
      <c r="G605" s="11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1"/>
      <c r="AA605" s="4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3"/>
      <c r="AV605" s="3"/>
    </row>
    <row r="606" ht="15.75" customHeight="1">
      <c r="A606" s="1"/>
      <c r="B606" s="1"/>
      <c r="C606" s="2"/>
      <c r="D606" s="1"/>
      <c r="E606" s="1"/>
      <c r="F606" s="3"/>
      <c r="G606" s="11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1"/>
      <c r="AA606" s="4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3"/>
      <c r="AV606" s="3"/>
    </row>
    <row r="607" ht="15.75" customHeight="1">
      <c r="A607" s="1"/>
      <c r="B607" s="1"/>
      <c r="C607" s="2"/>
      <c r="D607" s="1"/>
      <c r="E607" s="1"/>
      <c r="F607" s="3"/>
      <c r="G607" s="11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1"/>
      <c r="AA607" s="4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3"/>
      <c r="AV607" s="3"/>
    </row>
    <row r="608" ht="15.75" customHeight="1">
      <c r="A608" s="1"/>
      <c r="B608" s="1"/>
      <c r="C608" s="2"/>
      <c r="D608" s="1"/>
      <c r="E608" s="1"/>
      <c r="F608" s="3"/>
      <c r="G608" s="11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1"/>
      <c r="AA608" s="4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3"/>
      <c r="AV608" s="3"/>
    </row>
    <row r="609" ht="15.75" customHeight="1">
      <c r="A609" s="1"/>
      <c r="B609" s="1"/>
      <c r="C609" s="2"/>
      <c r="D609" s="1"/>
      <c r="E609" s="1"/>
      <c r="F609" s="3"/>
      <c r="G609" s="11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1"/>
      <c r="AA609" s="4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3"/>
      <c r="AV609" s="3"/>
    </row>
    <row r="610" ht="15.75" customHeight="1">
      <c r="A610" s="1"/>
      <c r="B610" s="1"/>
      <c r="C610" s="2"/>
      <c r="D610" s="1"/>
      <c r="E610" s="1"/>
      <c r="F610" s="3"/>
      <c r="G610" s="11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1"/>
      <c r="AA610" s="4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3"/>
      <c r="AV610" s="3"/>
    </row>
    <row r="611" ht="15.75" customHeight="1">
      <c r="A611" s="1"/>
      <c r="B611" s="1"/>
      <c r="C611" s="2"/>
      <c r="D611" s="1"/>
      <c r="E611" s="1"/>
      <c r="F611" s="3"/>
      <c r="G611" s="11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1"/>
      <c r="AA611" s="4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3"/>
      <c r="AV611" s="3"/>
    </row>
    <row r="612" ht="15.75" customHeight="1">
      <c r="A612" s="1"/>
      <c r="B612" s="1"/>
      <c r="C612" s="2"/>
      <c r="D612" s="1"/>
      <c r="E612" s="1"/>
      <c r="F612" s="3"/>
      <c r="G612" s="11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1"/>
      <c r="AA612" s="4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3"/>
      <c r="AV612" s="3"/>
    </row>
    <row r="613" ht="15.75" customHeight="1">
      <c r="A613" s="1"/>
      <c r="B613" s="1"/>
      <c r="C613" s="2"/>
      <c r="D613" s="1"/>
      <c r="E613" s="1"/>
      <c r="F613" s="3"/>
      <c r="G613" s="11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1"/>
      <c r="AA613" s="4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3"/>
      <c r="AV613" s="3"/>
    </row>
    <row r="614" ht="15.75" customHeight="1">
      <c r="A614" s="1"/>
      <c r="B614" s="1"/>
      <c r="C614" s="2"/>
      <c r="D614" s="1"/>
      <c r="E614" s="1"/>
      <c r="F614" s="3"/>
      <c r="G614" s="11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1"/>
      <c r="AA614" s="4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3"/>
      <c r="AV614" s="3"/>
    </row>
    <row r="615" ht="15.75" customHeight="1">
      <c r="A615" s="1"/>
      <c r="B615" s="1"/>
      <c r="C615" s="2"/>
      <c r="D615" s="1"/>
      <c r="E615" s="1"/>
      <c r="F615" s="3"/>
      <c r="G615" s="11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1"/>
      <c r="AA615" s="4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3"/>
      <c r="AV615" s="3"/>
    </row>
    <row r="616" ht="15.75" customHeight="1">
      <c r="A616" s="1"/>
      <c r="B616" s="1"/>
      <c r="C616" s="2"/>
      <c r="D616" s="1"/>
      <c r="E616" s="1"/>
      <c r="F616" s="3"/>
      <c r="G616" s="11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1"/>
      <c r="AA616" s="4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3"/>
      <c r="AV616" s="3"/>
    </row>
    <row r="617" ht="15.75" customHeight="1">
      <c r="A617" s="1"/>
      <c r="B617" s="1"/>
      <c r="C617" s="2"/>
      <c r="D617" s="1"/>
      <c r="E617" s="1"/>
      <c r="F617" s="3"/>
      <c r="G617" s="11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1"/>
      <c r="AA617" s="4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3"/>
      <c r="AV617" s="3"/>
    </row>
    <row r="618" ht="15.75" customHeight="1">
      <c r="A618" s="1"/>
      <c r="B618" s="1"/>
      <c r="C618" s="2"/>
      <c r="D618" s="1"/>
      <c r="E618" s="1"/>
      <c r="F618" s="3"/>
      <c r="G618" s="11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1"/>
      <c r="AA618" s="4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3"/>
      <c r="AV618" s="3"/>
    </row>
    <row r="619" ht="15.75" customHeight="1">
      <c r="A619" s="1"/>
      <c r="B619" s="1"/>
      <c r="C619" s="2"/>
      <c r="D619" s="1"/>
      <c r="E619" s="1"/>
      <c r="F619" s="3"/>
      <c r="G619" s="11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1"/>
      <c r="AA619" s="4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3"/>
      <c r="AV619" s="3"/>
    </row>
    <row r="620" ht="15.75" customHeight="1">
      <c r="A620" s="1"/>
      <c r="B620" s="1"/>
      <c r="C620" s="2"/>
      <c r="D620" s="1"/>
      <c r="E620" s="1"/>
      <c r="F620" s="3"/>
      <c r="G620" s="11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1"/>
      <c r="AA620" s="4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3"/>
      <c r="AV620" s="3"/>
    </row>
    <row r="621" ht="15.75" customHeight="1">
      <c r="A621" s="1"/>
      <c r="B621" s="1"/>
      <c r="C621" s="2"/>
      <c r="D621" s="1"/>
      <c r="E621" s="1"/>
      <c r="F621" s="3"/>
      <c r="G621" s="11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1"/>
      <c r="AA621" s="4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3"/>
      <c r="AV621" s="3"/>
    </row>
    <row r="622" ht="15.75" customHeight="1">
      <c r="A622" s="1"/>
      <c r="B622" s="1"/>
      <c r="C622" s="2"/>
      <c r="D622" s="1"/>
      <c r="E622" s="1"/>
      <c r="F622" s="3"/>
      <c r="G622" s="11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1"/>
      <c r="AA622" s="4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3"/>
      <c r="AV622" s="3"/>
    </row>
    <row r="623" ht="15.75" customHeight="1">
      <c r="A623" s="1"/>
      <c r="B623" s="1"/>
      <c r="C623" s="2"/>
      <c r="D623" s="1"/>
      <c r="E623" s="1"/>
      <c r="F623" s="3"/>
      <c r="G623" s="11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1"/>
      <c r="AA623" s="4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3"/>
      <c r="AV623" s="3"/>
    </row>
    <row r="624" ht="15.75" customHeight="1">
      <c r="A624" s="1"/>
      <c r="B624" s="1"/>
      <c r="C624" s="2"/>
      <c r="D624" s="1"/>
      <c r="E624" s="1"/>
      <c r="F624" s="3"/>
      <c r="G624" s="11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1"/>
      <c r="AA624" s="4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3"/>
      <c r="AV624" s="3"/>
    </row>
    <row r="625" ht="15.75" customHeight="1">
      <c r="A625" s="1"/>
      <c r="B625" s="1"/>
      <c r="C625" s="2"/>
      <c r="D625" s="1"/>
      <c r="E625" s="1"/>
      <c r="F625" s="3"/>
      <c r="G625" s="11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1"/>
      <c r="AA625" s="4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3"/>
      <c r="AV625" s="3"/>
    </row>
    <row r="626" ht="15.75" customHeight="1">
      <c r="A626" s="1"/>
      <c r="B626" s="1"/>
      <c r="C626" s="2"/>
      <c r="D626" s="1"/>
      <c r="E626" s="1"/>
      <c r="F626" s="3"/>
      <c r="G626" s="11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1"/>
      <c r="AA626" s="4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3"/>
      <c r="AV626" s="3"/>
    </row>
    <row r="627" ht="15.75" customHeight="1">
      <c r="A627" s="1"/>
      <c r="B627" s="1"/>
      <c r="C627" s="2"/>
      <c r="D627" s="1"/>
      <c r="E627" s="1"/>
      <c r="F627" s="3"/>
      <c r="G627" s="11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1"/>
      <c r="AA627" s="4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3"/>
      <c r="AV627" s="3"/>
    </row>
    <row r="628" ht="15.75" customHeight="1">
      <c r="A628" s="1"/>
      <c r="B628" s="1"/>
      <c r="C628" s="2"/>
      <c r="D628" s="1"/>
      <c r="E628" s="1"/>
      <c r="F628" s="3"/>
      <c r="G628" s="11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1"/>
      <c r="AA628" s="4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3"/>
      <c r="AV628" s="3"/>
    </row>
    <row r="629" ht="15.75" customHeight="1">
      <c r="A629" s="1"/>
      <c r="B629" s="1"/>
      <c r="C629" s="2"/>
      <c r="D629" s="1"/>
      <c r="E629" s="1"/>
      <c r="F629" s="3"/>
      <c r="G629" s="11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1"/>
      <c r="AA629" s="4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3"/>
      <c r="AV629" s="3"/>
    </row>
    <row r="630" ht="15.75" customHeight="1">
      <c r="A630" s="1"/>
      <c r="B630" s="1"/>
      <c r="C630" s="2"/>
      <c r="D630" s="1"/>
      <c r="E630" s="1"/>
      <c r="F630" s="3"/>
      <c r="G630" s="11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1"/>
      <c r="AA630" s="4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3"/>
      <c r="AV630" s="3"/>
    </row>
    <row r="631" ht="15.75" customHeight="1">
      <c r="A631" s="1"/>
      <c r="B631" s="1"/>
      <c r="C631" s="2"/>
      <c r="D631" s="1"/>
      <c r="E631" s="1"/>
      <c r="F631" s="3"/>
      <c r="G631" s="11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1"/>
      <c r="AA631" s="4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3"/>
      <c r="AV631" s="3"/>
    </row>
    <row r="632" ht="15.75" customHeight="1">
      <c r="A632" s="1"/>
      <c r="B632" s="1"/>
      <c r="C632" s="2"/>
      <c r="D632" s="1"/>
      <c r="E632" s="1"/>
      <c r="F632" s="3"/>
      <c r="G632" s="11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1"/>
      <c r="AA632" s="4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3"/>
      <c r="AV632" s="3"/>
    </row>
    <row r="633" ht="15.75" customHeight="1">
      <c r="A633" s="1"/>
      <c r="B633" s="1"/>
      <c r="C633" s="2"/>
      <c r="D633" s="1"/>
      <c r="E633" s="1"/>
      <c r="F633" s="3"/>
      <c r="G633" s="11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1"/>
      <c r="AA633" s="4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3"/>
      <c r="AV633" s="3"/>
    </row>
    <row r="634" ht="15.75" customHeight="1">
      <c r="A634" s="1"/>
      <c r="B634" s="1"/>
      <c r="C634" s="2"/>
      <c r="D634" s="1"/>
      <c r="E634" s="1"/>
      <c r="F634" s="3"/>
      <c r="G634" s="11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1"/>
      <c r="AA634" s="4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3"/>
      <c r="AV634" s="3"/>
    </row>
    <row r="635" ht="15.75" customHeight="1">
      <c r="A635" s="1"/>
      <c r="B635" s="1"/>
      <c r="C635" s="2"/>
      <c r="D635" s="1"/>
      <c r="E635" s="1"/>
      <c r="F635" s="3"/>
      <c r="G635" s="11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1"/>
      <c r="AA635" s="4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3"/>
      <c r="AV635" s="3"/>
    </row>
    <row r="636" ht="15.75" customHeight="1">
      <c r="A636" s="1"/>
      <c r="B636" s="1"/>
      <c r="C636" s="2"/>
      <c r="D636" s="1"/>
      <c r="E636" s="1"/>
      <c r="F636" s="3"/>
      <c r="G636" s="11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1"/>
      <c r="AA636" s="4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3"/>
      <c r="AV636" s="3"/>
    </row>
    <row r="637" ht="15.75" customHeight="1">
      <c r="A637" s="1"/>
      <c r="B637" s="1"/>
      <c r="C637" s="2"/>
      <c r="D637" s="1"/>
      <c r="E637" s="1"/>
      <c r="F637" s="3"/>
      <c r="G637" s="11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1"/>
      <c r="AA637" s="4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3"/>
      <c r="AV637" s="3"/>
    </row>
    <row r="638" ht="15.75" customHeight="1">
      <c r="A638" s="1"/>
      <c r="B638" s="1"/>
      <c r="C638" s="2"/>
      <c r="D638" s="1"/>
      <c r="E638" s="1"/>
      <c r="F638" s="3"/>
      <c r="G638" s="11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1"/>
      <c r="AA638" s="4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3"/>
      <c r="AV638" s="3"/>
    </row>
    <row r="639" ht="15.75" customHeight="1">
      <c r="A639" s="1"/>
      <c r="B639" s="1"/>
      <c r="C639" s="2"/>
      <c r="D639" s="1"/>
      <c r="E639" s="1"/>
      <c r="F639" s="3"/>
      <c r="G639" s="11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1"/>
      <c r="AA639" s="4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3"/>
      <c r="AV639" s="3"/>
    </row>
    <row r="640" ht="15.75" customHeight="1">
      <c r="A640" s="1"/>
      <c r="B640" s="1"/>
      <c r="C640" s="2"/>
      <c r="D640" s="1"/>
      <c r="E640" s="1"/>
      <c r="F640" s="3"/>
      <c r="G640" s="11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1"/>
      <c r="AA640" s="4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3"/>
      <c r="AV640" s="3"/>
    </row>
    <row r="641" ht="15.75" customHeight="1">
      <c r="A641" s="1"/>
      <c r="B641" s="1"/>
      <c r="C641" s="2"/>
      <c r="D641" s="1"/>
      <c r="E641" s="1"/>
      <c r="F641" s="3"/>
      <c r="G641" s="11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1"/>
      <c r="AA641" s="4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3"/>
      <c r="AV641" s="3"/>
    </row>
    <row r="642" ht="15.75" customHeight="1">
      <c r="A642" s="1"/>
      <c r="B642" s="1"/>
      <c r="C642" s="2"/>
      <c r="D642" s="1"/>
      <c r="E642" s="1"/>
      <c r="F642" s="3"/>
      <c r="G642" s="11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1"/>
      <c r="AA642" s="4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3"/>
      <c r="AV642" s="3"/>
    </row>
    <row r="643" ht="15.75" customHeight="1">
      <c r="A643" s="1"/>
      <c r="B643" s="1"/>
      <c r="C643" s="2"/>
      <c r="D643" s="1"/>
      <c r="E643" s="1"/>
      <c r="F643" s="3"/>
      <c r="G643" s="11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1"/>
      <c r="AA643" s="4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3"/>
      <c r="AV643" s="3"/>
    </row>
    <row r="644" ht="15.75" customHeight="1">
      <c r="A644" s="1"/>
      <c r="B644" s="1"/>
      <c r="C644" s="2"/>
      <c r="D644" s="1"/>
      <c r="E644" s="1"/>
      <c r="F644" s="3"/>
      <c r="G644" s="11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1"/>
      <c r="AA644" s="4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3"/>
      <c r="AV644" s="3"/>
    </row>
    <row r="645" ht="15.75" customHeight="1">
      <c r="A645" s="1"/>
      <c r="B645" s="1"/>
      <c r="C645" s="2"/>
      <c r="D645" s="1"/>
      <c r="E645" s="1"/>
      <c r="F645" s="3"/>
      <c r="G645" s="11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1"/>
      <c r="AA645" s="4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3"/>
      <c r="AV645" s="3"/>
    </row>
    <row r="646" ht="15.75" customHeight="1">
      <c r="A646" s="1"/>
      <c r="B646" s="1"/>
      <c r="C646" s="2"/>
      <c r="D646" s="1"/>
      <c r="E646" s="1"/>
      <c r="F646" s="3"/>
      <c r="G646" s="11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1"/>
      <c r="AA646" s="4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3"/>
      <c r="AV646" s="3"/>
    </row>
    <row r="647" ht="15.75" customHeight="1">
      <c r="A647" s="1"/>
      <c r="B647" s="1"/>
      <c r="C647" s="2"/>
      <c r="D647" s="1"/>
      <c r="E647" s="1"/>
      <c r="F647" s="3"/>
      <c r="G647" s="11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1"/>
      <c r="AA647" s="4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3"/>
      <c r="AV647" s="3"/>
    </row>
    <row r="648" ht="15.75" customHeight="1">
      <c r="A648" s="1"/>
      <c r="B648" s="1"/>
      <c r="C648" s="2"/>
      <c r="D648" s="1"/>
      <c r="E648" s="1"/>
      <c r="F648" s="3"/>
      <c r="G648" s="11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1"/>
      <c r="AA648" s="4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3"/>
      <c r="AV648" s="3"/>
    </row>
    <row r="649" ht="15.75" customHeight="1">
      <c r="A649" s="1"/>
      <c r="B649" s="1"/>
      <c r="C649" s="2"/>
      <c r="D649" s="1"/>
      <c r="E649" s="1"/>
      <c r="F649" s="3"/>
      <c r="G649" s="11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1"/>
      <c r="AA649" s="4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3"/>
      <c r="AV649" s="3"/>
    </row>
    <row r="650" ht="15.75" customHeight="1">
      <c r="A650" s="1"/>
      <c r="B650" s="1"/>
      <c r="C650" s="2"/>
      <c r="D650" s="1"/>
      <c r="E650" s="1"/>
      <c r="F650" s="3"/>
      <c r="G650" s="11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1"/>
      <c r="AA650" s="4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3"/>
      <c r="AV650" s="3"/>
    </row>
    <row r="651" ht="15.75" customHeight="1">
      <c r="A651" s="1"/>
      <c r="B651" s="1"/>
      <c r="C651" s="2"/>
      <c r="D651" s="1"/>
      <c r="E651" s="1"/>
      <c r="F651" s="3"/>
      <c r="G651" s="11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1"/>
      <c r="AA651" s="4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3"/>
      <c r="AV651" s="3"/>
    </row>
    <row r="652" ht="15.75" customHeight="1">
      <c r="A652" s="1"/>
      <c r="B652" s="1"/>
      <c r="C652" s="2"/>
      <c r="D652" s="1"/>
      <c r="E652" s="1"/>
      <c r="F652" s="3"/>
      <c r="G652" s="11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1"/>
      <c r="AA652" s="4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3"/>
      <c r="AV652" s="3"/>
    </row>
    <row r="653" ht="15.75" customHeight="1">
      <c r="A653" s="1"/>
      <c r="B653" s="1"/>
      <c r="C653" s="2"/>
      <c r="D653" s="1"/>
      <c r="E653" s="1"/>
      <c r="F653" s="3"/>
      <c r="G653" s="11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1"/>
      <c r="AA653" s="4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3"/>
      <c r="AV653" s="3"/>
    </row>
    <row r="654" ht="15.75" customHeight="1">
      <c r="A654" s="1"/>
      <c r="B654" s="1"/>
      <c r="C654" s="2"/>
      <c r="D654" s="1"/>
      <c r="E654" s="1"/>
      <c r="F654" s="3"/>
      <c r="G654" s="11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1"/>
      <c r="AA654" s="4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3"/>
      <c r="AV654" s="3"/>
    </row>
    <row r="655" ht="15.75" customHeight="1">
      <c r="A655" s="1"/>
      <c r="B655" s="1"/>
      <c r="C655" s="2"/>
      <c r="D655" s="1"/>
      <c r="E655" s="1"/>
      <c r="F655" s="3"/>
      <c r="G655" s="11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1"/>
      <c r="AA655" s="4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3"/>
      <c r="AV655" s="3"/>
    </row>
    <row r="656" ht="15.75" customHeight="1">
      <c r="A656" s="1"/>
      <c r="B656" s="1"/>
      <c r="C656" s="2"/>
      <c r="D656" s="1"/>
      <c r="E656" s="1"/>
      <c r="F656" s="3"/>
      <c r="G656" s="11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1"/>
      <c r="AA656" s="4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3"/>
      <c r="AV656" s="3"/>
    </row>
    <row r="657" ht="15.75" customHeight="1">
      <c r="A657" s="1"/>
      <c r="B657" s="1"/>
      <c r="C657" s="2"/>
      <c r="D657" s="1"/>
      <c r="E657" s="1"/>
      <c r="F657" s="3"/>
      <c r="G657" s="11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1"/>
      <c r="AA657" s="4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3"/>
      <c r="AV657" s="3"/>
    </row>
    <row r="658" ht="15.75" customHeight="1">
      <c r="A658" s="1"/>
      <c r="B658" s="1"/>
      <c r="C658" s="2"/>
      <c r="D658" s="1"/>
      <c r="E658" s="1"/>
      <c r="F658" s="3"/>
      <c r="G658" s="11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1"/>
      <c r="AA658" s="4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3"/>
      <c r="AV658" s="3"/>
    </row>
    <row r="659" ht="15.75" customHeight="1">
      <c r="A659" s="1"/>
      <c r="B659" s="1"/>
      <c r="C659" s="2"/>
      <c r="D659" s="1"/>
      <c r="E659" s="1"/>
      <c r="F659" s="3"/>
      <c r="G659" s="11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1"/>
      <c r="AA659" s="4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3"/>
      <c r="AV659" s="3"/>
    </row>
    <row r="660" ht="15.75" customHeight="1">
      <c r="A660" s="1"/>
      <c r="B660" s="1"/>
      <c r="C660" s="2"/>
      <c r="D660" s="1"/>
      <c r="E660" s="1"/>
      <c r="F660" s="3"/>
      <c r="G660" s="11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1"/>
      <c r="AA660" s="4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3"/>
      <c r="AV660" s="3"/>
    </row>
    <row r="661" ht="15.75" customHeight="1">
      <c r="A661" s="1"/>
      <c r="B661" s="1"/>
      <c r="C661" s="2"/>
      <c r="D661" s="1"/>
      <c r="E661" s="1"/>
      <c r="F661" s="3"/>
      <c r="G661" s="11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1"/>
      <c r="AA661" s="4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3"/>
      <c r="AV661" s="3"/>
    </row>
    <row r="662" ht="15.75" customHeight="1">
      <c r="A662" s="1"/>
      <c r="B662" s="1"/>
      <c r="C662" s="2"/>
      <c r="D662" s="1"/>
      <c r="E662" s="1"/>
      <c r="F662" s="3"/>
      <c r="G662" s="11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1"/>
      <c r="AA662" s="4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3"/>
      <c r="AV662" s="3"/>
    </row>
    <row r="663" ht="15.75" customHeight="1">
      <c r="A663" s="1"/>
      <c r="B663" s="1"/>
      <c r="C663" s="2"/>
      <c r="D663" s="1"/>
      <c r="E663" s="1"/>
      <c r="F663" s="3"/>
      <c r="G663" s="11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1"/>
      <c r="AA663" s="4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3"/>
      <c r="AV663" s="3"/>
    </row>
    <row r="664" ht="15.75" customHeight="1">
      <c r="A664" s="1"/>
      <c r="B664" s="1"/>
      <c r="C664" s="2"/>
      <c r="D664" s="1"/>
      <c r="E664" s="1"/>
      <c r="F664" s="3"/>
      <c r="G664" s="11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1"/>
      <c r="AA664" s="4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3"/>
      <c r="AV664" s="3"/>
    </row>
    <row r="665" ht="15.75" customHeight="1">
      <c r="A665" s="1"/>
      <c r="B665" s="1"/>
      <c r="C665" s="2"/>
      <c r="D665" s="1"/>
      <c r="E665" s="1"/>
      <c r="F665" s="3"/>
      <c r="G665" s="11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1"/>
      <c r="AA665" s="4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3"/>
      <c r="AV665" s="3"/>
    </row>
    <row r="666" ht="15.75" customHeight="1">
      <c r="A666" s="1"/>
      <c r="B666" s="1"/>
      <c r="C666" s="2"/>
      <c r="D666" s="1"/>
      <c r="E666" s="1"/>
      <c r="F666" s="3"/>
      <c r="G666" s="11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1"/>
      <c r="AA666" s="4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3"/>
      <c r="AV666" s="3"/>
    </row>
    <row r="667" ht="15.75" customHeight="1">
      <c r="A667" s="1"/>
      <c r="B667" s="1"/>
      <c r="C667" s="2"/>
      <c r="D667" s="1"/>
      <c r="E667" s="1"/>
      <c r="F667" s="3"/>
      <c r="G667" s="11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1"/>
      <c r="AA667" s="4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3"/>
      <c r="AV667" s="3"/>
    </row>
    <row r="668" ht="15.75" customHeight="1">
      <c r="A668" s="1"/>
      <c r="B668" s="1"/>
      <c r="C668" s="2"/>
      <c r="D668" s="1"/>
      <c r="E668" s="1"/>
      <c r="F668" s="3"/>
      <c r="G668" s="11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1"/>
      <c r="AA668" s="4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3"/>
      <c r="AV668" s="3"/>
    </row>
    <row r="669" ht="15.75" customHeight="1">
      <c r="A669" s="1"/>
      <c r="B669" s="1"/>
      <c r="C669" s="2"/>
      <c r="D669" s="1"/>
      <c r="E669" s="1"/>
      <c r="F669" s="3"/>
      <c r="G669" s="11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1"/>
      <c r="AA669" s="4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3"/>
      <c r="AV669" s="3"/>
    </row>
    <row r="670" ht="15.75" customHeight="1">
      <c r="A670" s="1"/>
      <c r="B670" s="1"/>
      <c r="C670" s="2"/>
      <c r="D670" s="1"/>
      <c r="E670" s="1"/>
      <c r="F670" s="3"/>
      <c r="G670" s="11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1"/>
      <c r="AA670" s="4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3"/>
      <c r="AV670" s="3"/>
    </row>
    <row r="671" ht="15.75" customHeight="1">
      <c r="A671" s="1"/>
      <c r="B671" s="1"/>
      <c r="C671" s="2"/>
      <c r="D671" s="1"/>
      <c r="E671" s="1"/>
      <c r="F671" s="3"/>
      <c r="G671" s="11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1"/>
      <c r="AA671" s="4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3"/>
      <c r="AV671" s="3"/>
    </row>
    <row r="672" ht="15.75" customHeight="1">
      <c r="A672" s="1"/>
      <c r="B672" s="1"/>
      <c r="C672" s="2"/>
      <c r="D672" s="1"/>
      <c r="E672" s="1"/>
      <c r="F672" s="3"/>
      <c r="G672" s="11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1"/>
      <c r="AA672" s="4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3"/>
      <c r="AV672" s="3"/>
    </row>
    <row r="673" ht="15.75" customHeight="1">
      <c r="A673" s="1"/>
      <c r="B673" s="1"/>
      <c r="C673" s="2"/>
      <c r="D673" s="1"/>
      <c r="E673" s="1"/>
      <c r="F673" s="3"/>
      <c r="G673" s="11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1"/>
      <c r="AA673" s="4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3"/>
      <c r="AV673" s="3"/>
    </row>
    <row r="674" ht="15.75" customHeight="1">
      <c r="A674" s="1"/>
      <c r="B674" s="1"/>
      <c r="C674" s="2"/>
      <c r="D674" s="1"/>
      <c r="E674" s="1"/>
      <c r="F674" s="3"/>
      <c r="G674" s="11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1"/>
      <c r="AA674" s="4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3"/>
      <c r="AV674" s="3"/>
    </row>
    <row r="675" ht="15.75" customHeight="1">
      <c r="A675" s="1"/>
      <c r="B675" s="1"/>
      <c r="C675" s="2"/>
      <c r="D675" s="1"/>
      <c r="E675" s="1"/>
      <c r="F675" s="3"/>
      <c r="G675" s="11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1"/>
      <c r="AA675" s="4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3"/>
      <c r="AV675" s="3"/>
    </row>
    <row r="676" ht="15.75" customHeight="1">
      <c r="A676" s="1"/>
      <c r="B676" s="1"/>
      <c r="C676" s="2"/>
      <c r="D676" s="1"/>
      <c r="E676" s="1"/>
      <c r="F676" s="3"/>
      <c r="G676" s="11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1"/>
      <c r="AA676" s="4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3"/>
      <c r="AV676" s="3"/>
    </row>
    <row r="677" ht="15.75" customHeight="1">
      <c r="A677" s="1"/>
      <c r="B677" s="1"/>
      <c r="C677" s="2"/>
      <c r="D677" s="1"/>
      <c r="E677" s="1"/>
      <c r="F677" s="3"/>
      <c r="G677" s="11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1"/>
      <c r="AA677" s="4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3"/>
      <c r="AV677" s="3"/>
    </row>
    <row r="678" ht="15.75" customHeight="1">
      <c r="A678" s="1"/>
      <c r="B678" s="1"/>
      <c r="C678" s="2"/>
      <c r="D678" s="1"/>
      <c r="E678" s="1"/>
      <c r="F678" s="3"/>
      <c r="G678" s="11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1"/>
      <c r="AA678" s="4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3"/>
      <c r="AV678" s="3"/>
    </row>
    <row r="679" ht="15.75" customHeight="1">
      <c r="A679" s="1"/>
      <c r="B679" s="1"/>
      <c r="C679" s="2"/>
      <c r="D679" s="1"/>
      <c r="E679" s="1"/>
      <c r="F679" s="3"/>
      <c r="G679" s="11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1"/>
      <c r="AA679" s="4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3"/>
      <c r="AV679" s="3"/>
    </row>
    <row r="680" ht="15.75" customHeight="1">
      <c r="A680" s="1"/>
      <c r="B680" s="1"/>
      <c r="C680" s="2"/>
      <c r="D680" s="1"/>
      <c r="E680" s="1"/>
      <c r="F680" s="3"/>
      <c r="G680" s="11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1"/>
      <c r="AA680" s="4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3"/>
      <c r="AV680" s="3"/>
    </row>
    <row r="681" ht="15.75" customHeight="1">
      <c r="A681" s="1"/>
      <c r="B681" s="1"/>
      <c r="C681" s="2"/>
      <c r="D681" s="1"/>
      <c r="E681" s="1"/>
      <c r="F681" s="3"/>
      <c r="G681" s="11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1"/>
      <c r="AA681" s="4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3"/>
      <c r="AV681" s="3"/>
    </row>
    <row r="682" ht="15.75" customHeight="1">
      <c r="A682" s="1"/>
      <c r="B682" s="1"/>
      <c r="C682" s="2"/>
      <c r="D682" s="1"/>
      <c r="E682" s="1"/>
      <c r="F682" s="3"/>
      <c r="G682" s="11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1"/>
      <c r="AA682" s="4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3"/>
      <c r="AV682" s="3"/>
    </row>
    <row r="683" ht="15.75" customHeight="1">
      <c r="A683" s="1"/>
      <c r="B683" s="1"/>
      <c r="C683" s="2"/>
      <c r="D683" s="1"/>
      <c r="E683" s="1"/>
      <c r="F683" s="3"/>
      <c r="G683" s="11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1"/>
      <c r="AA683" s="4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3"/>
      <c r="AV683" s="3"/>
    </row>
    <row r="684" ht="15.75" customHeight="1">
      <c r="A684" s="1"/>
      <c r="B684" s="1"/>
      <c r="C684" s="2"/>
      <c r="D684" s="1"/>
      <c r="E684" s="1"/>
      <c r="F684" s="3"/>
      <c r="G684" s="11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1"/>
      <c r="AA684" s="4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3"/>
      <c r="AV684" s="3"/>
    </row>
    <row r="685" ht="15.75" customHeight="1">
      <c r="A685" s="1"/>
      <c r="B685" s="1"/>
      <c r="C685" s="2"/>
      <c r="D685" s="1"/>
      <c r="E685" s="1"/>
      <c r="F685" s="3"/>
      <c r="G685" s="11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1"/>
      <c r="AA685" s="4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3"/>
      <c r="AV685" s="3"/>
    </row>
    <row r="686" ht="15.75" customHeight="1">
      <c r="A686" s="1"/>
      <c r="B686" s="1"/>
      <c r="C686" s="2"/>
      <c r="D686" s="1"/>
      <c r="E686" s="1"/>
      <c r="F686" s="3"/>
      <c r="G686" s="11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1"/>
      <c r="AA686" s="4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3"/>
      <c r="AV686" s="3"/>
    </row>
    <row r="687" ht="15.75" customHeight="1">
      <c r="A687" s="1"/>
      <c r="B687" s="1"/>
      <c r="C687" s="2"/>
      <c r="D687" s="1"/>
      <c r="E687" s="1"/>
      <c r="F687" s="3"/>
      <c r="G687" s="11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1"/>
      <c r="AA687" s="4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3"/>
      <c r="AV687" s="3"/>
    </row>
    <row r="688" ht="15.75" customHeight="1">
      <c r="A688" s="1"/>
      <c r="B688" s="1"/>
      <c r="C688" s="2"/>
      <c r="D688" s="1"/>
      <c r="E688" s="1"/>
      <c r="F688" s="3"/>
      <c r="G688" s="11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1"/>
      <c r="AA688" s="4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3"/>
      <c r="AV688" s="3"/>
    </row>
    <row r="689" ht="15.75" customHeight="1">
      <c r="A689" s="1"/>
      <c r="B689" s="1"/>
      <c r="C689" s="2"/>
      <c r="D689" s="1"/>
      <c r="E689" s="1"/>
      <c r="F689" s="3"/>
      <c r="G689" s="11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1"/>
      <c r="AA689" s="4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3"/>
      <c r="AV689" s="3"/>
    </row>
    <row r="690" ht="15.75" customHeight="1">
      <c r="A690" s="1"/>
      <c r="B690" s="1"/>
      <c r="C690" s="2"/>
      <c r="D690" s="1"/>
      <c r="E690" s="1"/>
      <c r="F690" s="3"/>
      <c r="G690" s="11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1"/>
      <c r="AA690" s="4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3"/>
      <c r="AV690" s="3"/>
    </row>
    <row r="691" ht="15.75" customHeight="1">
      <c r="A691" s="1"/>
      <c r="B691" s="1"/>
      <c r="C691" s="2"/>
      <c r="D691" s="1"/>
      <c r="E691" s="1"/>
      <c r="F691" s="3"/>
      <c r="G691" s="11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1"/>
      <c r="AA691" s="4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3"/>
      <c r="AV691" s="3"/>
    </row>
    <row r="692" ht="15.75" customHeight="1">
      <c r="A692" s="1"/>
      <c r="B692" s="1"/>
      <c r="C692" s="2"/>
      <c r="D692" s="1"/>
      <c r="E692" s="1"/>
      <c r="F692" s="3"/>
      <c r="G692" s="11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1"/>
      <c r="AA692" s="4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3"/>
      <c r="AV692" s="3"/>
    </row>
    <row r="693" ht="15.75" customHeight="1">
      <c r="A693" s="1"/>
      <c r="B693" s="1"/>
      <c r="C693" s="2"/>
      <c r="D693" s="1"/>
      <c r="E693" s="1"/>
      <c r="F693" s="3"/>
      <c r="G693" s="11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1"/>
      <c r="AA693" s="4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3"/>
      <c r="AV693" s="3"/>
    </row>
    <row r="694" ht="15.75" customHeight="1">
      <c r="A694" s="1"/>
      <c r="B694" s="1"/>
      <c r="C694" s="2"/>
      <c r="D694" s="1"/>
      <c r="E694" s="1"/>
      <c r="F694" s="3"/>
      <c r="G694" s="11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1"/>
      <c r="AA694" s="4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3"/>
      <c r="AV694" s="3"/>
    </row>
    <row r="695" ht="15.75" customHeight="1">
      <c r="A695" s="1"/>
      <c r="B695" s="1"/>
      <c r="C695" s="2"/>
      <c r="D695" s="1"/>
      <c r="E695" s="1"/>
      <c r="F695" s="3"/>
      <c r="G695" s="11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1"/>
      <c r="AA695" s="4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3"/>
      <c r="AV695" s="3"/>
    </row>
    <row r="696" ht="15.75" customHeight="1">
      <c r="A696" s="1"/>
      <c r="B696" s="1"/>
      <c r="C696" s="2"/>
      <c r="D696" s="1"/>
      <c r="E696" s="1"/>
      <c r="F696" s="3"/>
      <c r="G696" s="11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1"/>
      <c r="AA696" s="4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3"/>
      <c r="AV696" s="3"/>
    </row>
    <row r="697" ht="15.75" customHeight="1">
      <c r="A697" s="1"/>
      <c r="B697" s="1"/>
      <c r="C697" s="2"/>
      <c r="D697" s="1"/>
      <c r="E697" s="1"/>
      <c r="F697" s="3"/>
      <c r="G697" s="11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1"/>
      <c r="AA697" s="4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3"/>
      <c r="AV697" s="3"/>
    </row>
    <row r="698" ht="15.75" customHeight="1">
      <c r="A698" s="1"/>
      <c r="B698" s="1"/>
      <c r="C698" s="2"/>
      <c r="D698" s="1"/>
      <c r="E698" s="1"/>
      <c r="F698" s="3"/>
      <c r="G698" s="11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1"/>
      <c r="AA698" s="4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3"/>
      <c r="AV698" s="3"/>
    </row>
    <row r="699" ht="15.75" customHeight="1">
      <c r="A699" s="1"/>
      <c r="B699" s="1"/>
      <c r="C699" s="2"/>
      <c r="D699" s="1"/>
      <c r="E699" s="1"/>
      <c r="F699" s="3"/>
      <c r="G699" s="11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1"/>
      <c r="AA699" s="4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3"/>
      <c r="AV699" s="3"/>
    </row>
    <row r="700" ht="15.75" customHeight="1">
      <c r="A700" s="1"/>
      <c r="B700" s="1"/>
      <c r="C700" s="2"/>
      <c r="D700" s="1"/>
      <c r="E700" s="1"/>
      <c r="F700" s="3"/>
      <c r="G700" s="11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1"/>
      <c r="AA700" s="4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3"/>
      <c r="AV700" s="3"/>
    </row>
    <row r="701" ht="15.75" customHeight="1">
      <c r="A701" s="1"/>
      <c r="B701" s="1"/>
      <c r="C701" s="2"/>
      <c r="D701" s="1"/>
      <c r="E701" s="1"/>
      <c r="F701" s="3"/>
      <c r="G701" s="11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1"/>
      <c r="AA701" s="4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3"/>
      <c r="AV701" s="3"/>
    </row>
    <row r="702" ht="15.75" customHeight="1">
      <c r="A702" s="1"/>
      <c r="B702" s="1"/>
      <c r="C702" s="2"/>
      <c r="D702" s="1"/>
      <c r="E702" s="1"/>
      <c r="F702" s="3"/>
      <c r="G702" s="11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1"/>
      <c r="AA702" s="4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3"/>
      <c r="AV702" s="3"/>
    </row>
    <row r="703" ht="15.75" customHeight="1">
      <c r="A703" s="1"/>
      <c r="B703" s="1"/>
      <c r="C703" s="2"/>
      <c r="D703" s="1"/>
      <c r="E703" s="1"/>
      <c r="F703" s="3"/>
      <c r="G703" s="11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1"/>
      <c r="AA703" s="4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3"/>
      <c r="AV703" s="3"/>
    </row>
    <row r="704" ht="15.75" customHeight="1">
      <c r="A704" s="1"/>
      <c r="B704" s="1"/>
      <c r="C704" s="2"/>
      <c r="D704" s="1"/>
      <c r="E704" s="1"/>
      <c r="F704" s="3"/>
      <c r="G704" s="11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1"/>
      <c r="AA704" s="4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3"/>
      <c r="AV704" s="3"/>
    </row>
    <row r="705" ht="15.75" customHeight="1">
      <c r="A705" s="1"/>
      <c r="B705" s="1"/>
      <c r="C705" s="2"/>
      <c r="D705" s="1"/>
      <c r="E705" s="1"/>
      <c r="F705" s="3"/>
      <c r="G705" s="11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1"/>
      <c r="AA705" s="4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3"/>
      <c r="AV705" s="3"/>
    </row>
    <row r="706" ht="15.75" customHeight="1">
      <c r="A706" s="1"/>
      <c r="B706" s="1"/>
      <c r="C706" s="2"/>
      <c r="D706" s="1"/>
      <c r="E706" s="1"/>
      <c r="F706" s="3"/>
      <c r="G706" s="11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1"/>
      <c r="AA706" s="4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3"/>
      <c r="AV706" s="3"/>
    </row>
    <row r="707" ht="15.75" customHeight="1">
      <c r="A707" s="1"/>
      <c r="B707" s="1"/>
      <c r="C707" s="2"/>
      <c r="D707" s="1"/>
      <c r="E707" s="1"/>
      <c r="F707" s="3"/>
      <c r="G707" s="11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1"/>
      <c r="AA707" s="4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3"/>
      <c r="AV707" s="3"/>
    </row>
    <row r="708" ht="15.75" customHeight="1">
      <c r="A708" s="1"/>
      <c r="B708" s="1"/>
      <c r="C708" s="2"/>
      <c r="D708" s="1"/>
      <c r="E708" s="1"/>
      <c r="F708" s="3"/>
      <c r="G708" s="11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1"/>
      <c r="AA708" s="4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3"/>
      <c r="AV708" s="3"/>
    </row>
    <row r="709" ht="15.75" customHeight="1">
      <c r="A709" s="1"/>
      <c r="B709" s="1"/>
      <c r="C709" s="2"/>
      <c r="D709" s="1"/>
      <c r="E709" s="1"/>
      <c r="F709" s="3"/>
      <c r="G709" s="11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1"/>
      <c r="AA709" s="4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3"/>
      <c r="AV709" s="3"/>
    </row>
    <row r="710" ht="15.75" customHeight="1">
      <c r="A710" s="1"/>
      <c r="B710" s="1"/>
      <c r="C710" s="2"/>
      <c r="D710" s="1"/>
      <c r="E710" s="1"/>
      <c r="F710" s="3"/>
      <c r="G710" s="11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1"/>
      <c r="AA710" s="4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3"/>
      <c r="AV710" s="3"/>
    </row>
    <row r="711" ht="15.75" customHeight="1">
      <c r="A711" s="1"/>
      <c r="B711" s="1"/>
      <c r="C711" s="2"/>
      <c r="D711" s="1"/>
      <c r="E711" s="1"/>
      <c r="F711" s="3"/>
      <c r="G711" s="11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1"/>
      <c r="AA711" s="4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3"/>
      <c r="AV711" s="3"/>
    </row>
    <row r="712" ht="15.75" customHeight="1">
      <c r="A712" s="1"/>
      <c r="B712" s="1"/>
      <c r="C712" s="2"/>
      <c r="D712" s="1"/>
      <c r="E712" s="1"/>
      <c r="F712" s="3"/>
      <c r="G712" s="11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1"/>
      <c r="AA712" s="4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3"/>
      <c r="AV712" s="3"/>
    </row>
    <row r="713" ht="15.75" customHeight="1">
      <c r="A713" s="1"/>
      <c r="B713" s="1"/>
      <c r="C713" s="2"/>
      <c r="D713" s="1"/>
      <c r="E713" s="1"/>
      <c r="F713" s="3"/>
      <c r="G713" s="11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1"/>
      <c r="AA713" s="4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3"/>
      <c r="AV713" s="3"/>
    </row>
    <row r="714" ht="15.75" customHeight="1">
      <c r="A714" s="1"/>
      <c r="B714" s="1"/>
      <c r="C714" s="2"/>
      <c r="D714" s="1"/>
      <c r="E714" s="1"/>
      <c r="F714" s="3"/>
      <c r="G714" s="11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1"/>
      <c r="AA714" s="4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3"/>
      <c r="AV714" s="3"/>
    </row>
    <row r="715" ht="15.75" customHeight="1">
      <c r="A715" s="1"/>
      <c r="B715" s="1"/>
      <c r="C715" s="2"/>
      <c r="D715" s="1"/>
      <c r="E715" s="1"/>
      <c r="F715" s="3"/>
      <c r="G715" s="11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1"/>
      <c r="AA715" s="4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3"/>
      <c r="AV715" s="3"/>
    </row>
    <row r="716" ht="15.75" customHeight="1">
      <c r="A716" s="1"/>
      <c r="B716" s="1"/>
      <c r="C716" s="2"/>
      <c r="D716" s="1"/>
      <c r="E716" s="1"/>
      <c r="F716" s="3"/>
      <c r="G716" s="11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1"/>
      <c r="AA716" s="4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3"/>
      <c r="AV716" s="3"/>
    </row>
    <row r="717" ht="15.75" customHeight="1">
      <c r="A717" s="1"/>
      <c r="B717" s="1"/>
      <c r="C717" s="2"/>
      <c r="D717" s="1"/>
      <c r="E717" s="1"/>
      <c r="F717" s="3"/>
      <c r="G717" s="11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1"/>
      <c r="AA717" s="4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3"/>
      <c r="AV717" s="3"/>
    </row>
    <row r="718" ht="15.75" customHeight="1">
      <c r="A718" s="1"/>
      <c r="B718" s="1"/>
      <c r="C718" s="2"/>
      <c r="D718" s="1"/>
      <c r="E718" s="1"/>
      <c r="F718" s="3"/>
      <c r="G718" s="11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1"/>
      <c r="AA718" s="4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3"/>
      <c r="AV718" s="3"/>
    </row>
    <row r="719" ht="15.75" customHeight="1">
      <c r="A719" s="1"/>
      <c r="B719" s="1"/>
      <c r="C719" s="2"/>
      <c r="D719" s="1"/>
      <c r="E719" s="1"/>
      <c r="F719" s="3"/>
      <c r="G719" s="11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1"/>
      <c r="AA719" s="4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3"/>
      <c r="AV719" s="3"/>
    </row>
    <row r="720" ht="15.75" customHeight="1">
      <c r="A720" s="1"/>
      <c r="B720" s="1"/>
      <c r="C720" s="2"/>
      <c r="D720" s="1"/>
      <c r="E720" s="1"/>
      <c r="F720" s="3"/>
      <c r="G720" s="11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1"/>
      <c r="AA720" s="4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3"/>
      <c r="AV720" s="3"/>
    </row>
    <row r="721" ht="15.75" customHeight="1">
      <c r="A721" s="1"/>
      <c r="B721" s="1"/>
      <c r="C721" s="2"/>
      <c r="D721" s="1"/>
      <c r="E721" s="1"/>
      <c r="F721" s="3"/>
      <c r="G721" s="11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1"/>
      <c r="AA721" s="4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3"/>
      <c r="AV721" s="3"/>
    </row>
    <row r="722" ht="15.75" customHeight="1">
      <c r="A722" s="1"/>
      <c r="B722" s="1"/>
      <c r="C722" s="2"/>
      <c r="D722" s="1"/>
      <c r="E722" s="1"/>
      <c r="F722" s="3"/>
      <c r="G722" s="11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1"/>
      <c r="AA722" s="4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3"/>
      <c r="AV722" s="3"/>
    </row>
    <row r="723" ht="15.75" customHeight="1">
      <c r="A723" s="1"/>
      <c r="B723" s="1"/>
      <c r="C723" s="2"/>
      <c r="D723" s="1"/>
      <c r="E723" s="1"/>
      <c r="F723" s="3"/>
      <c r="G723" s="11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1"/>
      <c r="AA723" s="4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3"/>
      <c r="AV723" s="3"/>
    </row>
    <row r="724" ht="15.75" customHeight="1">
      <c r="A724" s="1"/>
      <c r="B724" s="1"/>
      <c r="C724" s="2"/>
      <c r="D724" s="1"/>
      <c r="E724" s="1"/>
      <c r="F724" s="3"/>
      <c r="G724" s="11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1"/>
      <c r="AA724" s="4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3"/>
      <c r="AV724" s="3"/>
    </row>
    <row r="725" ht="15.75" customHeight="1">
      <c r="A725" s="1"/>
      <c r="B725" s="1"/>
      <c r="C725" s="2"/>
      <c r="D725" s="1"/>
      <c r="E725" s="1"/>
      <c r="F725" s="3"/>
      <c r="G725" s="11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1"/>
      <c r="AA725" s="4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3"/>
      <c r="AV725" s="3"/>
    </row>
    <row r="726" ht="15.75" customHeight="1">
      <c r="A726" s="1"/>
      <c r="B726" s="1"/>
      <c r="C726" s="2"/>
      <c r="D726" s="1"/>
      <c r="E726" s="1"/>
      <c r="F726" s="3"/>
      <c r="G726" s="11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1"/>
      <c r="AA726" s="4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3"/>
      <c r="AV726" s="3"/>
    </row>
    <row r="727" ht="15.75" customHeight="1">
      <c r="A727" s="1"/>
      <c r="B727" s="1"/>
      <c r="C727" s="2"/>
      <c r="D727" s="1"/>
      <c r="E727" s="1"/>
      <c r="F727" s="3"/>
      <c r="G727" s="11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1"/>
      <c r="AA727" s="4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3"/>
      <c r="AV727" s="3"/>
    </row>
    <row r="728" ht="15.75" customHeight="1">
      <c r="A728" s="1"/>
      <c r="B728" s="1"/>
      <c r="C728" s="2"/>
      <c r="D728" s="1"/>
      <c r="E728" s="1"/>
      <c r="F728" s="3"/>
      <c r="G728" s="11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1"/>
      <c r="AA728" s="4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3"/>
      <c r="AV728" s="3"/>
    </row>
    <row r="729" ht="15.75" customHeight="1">
      <c r="A729" s="1"/>
      <c r="B729" s="1"/>
      <c r="C729" s="2"/>
      <c r="D729" s="1"/>
      <c r="E729" s="1"/>
      <c r="F729" s="3"/>
      <c r="G729" s="11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1"/>
      <c r="AA729" s="4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3"/>
      <c r="AV729" s="3"/>
    </row>
    <row r="730" ht="15.75" customHeight="1">
      <c r="A730" s="1"/>
      <c r="B730" s="1"/>
      <c r="C730" s="2"/>
      <c r="D730" s="1"/>
      <c r="E730" s="1"/>
      <c r="F730" s="3"/>
      <c r="G730" s="11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1"/>
      <c r="AA730" s="4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3"/>
      <c r="AV730" s="3"/>
    </row>
    <row r="731" ht="15.75" customHeight="1">
      <c r="A731" s="1"/>
      <c r="B731" s="1"/>
      <c r="C731" s="2"/>
      <c r="D731" s="1"/>
      <c r="E731" s="1"/>
      <c r="F731" s="3"/>
      <c r="G731" s="11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1"/>
      <c r="AA731" s="4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3"/>
      <c r="AV731" s="3"/>
    </row>
    <row r="732" ht="15.75" customHeight="1">
      <c r="A732" s="1"/>
      <c r="B732" s="1"/>
      <c r="C732" s="2"/>
      <c r="D732" s="1"/>
      <c r="E732" s="1"/>
      <c r="F732" s="3"/>
      <c r="G732" s="11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1"/>
      <c r="AA732" s="4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3"/>
      <c r="AV732" s="3"/>
    </row>
    <row r="733" ht="15.75" customHeight="1">
      <c r="A733" s="1"/>
      <c r="B733" s="1"/>
      <c r="C733" s="2"/>
      <c r="D733" s="1"/>
      <c r="E733" s="1"/>
      <c r="F733" s="3"/>
      <c r="G733" s="11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1"/>
      <c r="AA733" s="4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3"/>
      <c r="AV733" s="3"/>
    </row>
    <row r="734" ht="15.75" customHeight="1">
      <c r="A734" s="1"/>
      <c r="B734" s="1"/>
      <c r="C734" s="2"/>
      <c r="D734" s="1"/>
      <c r="E734" s="1"/>
      <c r="F734" s="3"/>
      <c r="G734" s="11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1"/>
      <c r="AA734" s="4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3"/>
      <c r="AV734" s="3"/>
    </row>
    <row r="735" ht="15.75" customHeight="1">
      <c r="A735" s="1"/>
      <c r="B735" s="1"/>
      <c r="C735" s="2"/>
      <c r="D735" s="1"/>
      <c r="E735" s="1"/>
      <c r="F735" s="3"/>
      <c r="G735" s="11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1"/>
      <c r="AA735" s="4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3"/>
      <c r="AV735" s="3"/>
    </row>
    <row r="736" ht="15.75" customHeight="1">
      <c r="A736" s="1"/>
      <c r="B736" s="1"/>
      <c r="C736" s="2"/>
      <c r="D736" s="1"/>
      <c r="E736" s="1"/>
      <c r="F736" s="3"/>
      <c r="G736" s="11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1"/>
      <c r="AA736" s="4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3"/>
      <c r="AV736" s="3"/>
    </row>
    <row r="737" ht="15.75" customHeight="1">
      <c r="A737" s="1"/>
      <c r="B737" s="1"/>
      <c r="C737" s="2"/>
      <c r="D737" s="1"/>
      <c r="E737" s="1"/>
      <c r="F737" s="3"/>
      <c r="G737" s="11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1"/>
      <c r="AA737" s="4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3"/>
      <c r="AV737" s="3"/>
    </row>
    <row r="738" ht="15.75" customHeight="1">
      <c r="A738" s="1"/>
      <c r="B738" s="1"/>
      <c r="C738" s="2"/>
      <c r="D738" s="1"/>
      <c r="E738" s="1"/>
      <c r="F738" s="3"/>
      <c r="G738" s="11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1"/>
      <c r="AA738" s="4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3"/>
      <c r="AV738" s="3"/>
    </row>
    <row r="739" ht="15.75" customHeight="1">
      <c r="A739" s="1"/>
      <c r="B739" s="1"/>
      <c r="C739" s="2"/>
      <c r="D739" s="1"/>
      <c r="E739" s="1"/>
      <c r="F739" s="3"/>
      <c r="G739" s="11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1"/>
      <c r="AA739" s="4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3"/>
      <c r="AV739" s="3"/>
    </row>
    <row r="740" ht="15.75" customHeight="1">
      <c r="A740" s="1"/>
      <c r="B740" s="1"/>
      <c r="C740" s="2"/>
      <c r="D740" s="1"/>
      <c r="E740" s="1"/>
      <c r="F740" s="3"/>
      <c r="G740" s="11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1"/>
      <c r="AA740" s="4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3"/>
      <c r="AV740" s="3"/>
    </row>
    <row r="741" ht="15.75" customHeight="1">
      <c r="A741" s="1"/>
      <c r="B741" s="1"/>
      <c r="C741" s="2"/>
      <c r="D741" s="1"/>
      <c r="E741" s="1"/>
      <c r="F741" s="3"/>
      <c r="G741" s="11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1"/>
      <c r="AA741" s="4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3"/>
      <c r="AV741" s="3"/>
    </row>
    <row r="742" ht="15.75" customHeight="1">
      <c r="A742" s="1"/>
      <c r="B742" s="1"/>
      <c r="C742" s="2"/>
      <c r="D742" s="1"/>
      <c r="E742" s="1"/>
      <c r="F742" s="3"/>
      <c r="G742" s="11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1"/>
      <c r="AA742" s="4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3"/>
      <c r="AV742" s="3"/>
    </row>
    <row r="743" ht="15.75" customHeight="1">
      <c r="A743" s="1"/>
      <c r="B743" s="1"/>
      <c r="C743" s="2"/>
      <c r="D743" s="1"/>
      <c r="E743" s="1"/>
      <c r="F743" s="3"/>
      <c r="G743" s="11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1"/>
      <c r="AA743" s="4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3"/>
      <c r="AV743" s="3"/>
    </row>
    <row r="744" ht="15.75" customHeight="1">
      <c r="A744" s="1"/>
      <c r="B744" s="1"/>
      <c r="C744" s="2"/>
      <c r="D744" s="1"/>
      <c r="E744" s="1"/>
      <c r="F744" s="3"/>
      <c r="G744" s="11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1"/>
      <c r="AA744" s="4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3"/>
      <c r="AV744" s="3"/>
    </row>
    <row r="745" ht="15.75" customHeight="1">
      <c r="A745" s="1"/>
      <c r="B745" s="1"/>
      <c r="C745" s="2"/>
      <c r="D745" s="1"/>
      <c r="E745" s="1"/>
      <c r="F745" s="3"/>
      <c r="G745" s="11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1"/>
      <c r="AA745" s="4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3"/>
      <c r="AV745" s="3"/>
    </row>
    <row r="746" ht="15.75" customHeight="1">
      <c r="A746" s="1"/>
      <c r="B746" s="1"/>
      <c r="C746" s="2"/>
      <c r="D746" s="1"/>
      <c r="E746" s="1"/>
      <c r="F746" s="3"/>
      <c r="G746" s="11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1"/>
      <c r="AA746" s="4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3"/>
      <c r="AV746" s="3"/>
    </row>
    <row r="747" ht="15.75" customHeight="1">
      <c r="A747" s="1"/>
      <c r="B747" s="1"/>
      <c r="C747" s="2"/>
      <c r="D747" s="1"/>
      <c r="E747" s="1"/>
      <c r="F747" s="3"/>
      <c r="G747" s="11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1"/>
      <c r="AA747" s="4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3"/>
      <c r="AV747" s="3"/>
    </row>
    <row r="748" ht="15.75" customHeight="1">
      <c r="A748" s="1"/>
      <c r="B748" s="1"/>
      <c r="C748" s="2"/>
      <c r="D748" s="1"/>
      <c r="E748" s="1"/>
      <c r="F748" s="3"/>
      <c r="G748" s="11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1"/>
      <c r="AA748" s="4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3"/>
      <c r="AV748" s="3"/>
    </row>
    <row r="749" ht="15.75" customHeight="1">
      <c r="A749" s="1"/>
      <c r="B749" s="1"/>
      <c r="C749" s="2"/>
      <c r="D749" s="1"/>
      <c r="E749" s="1"/>
      <c r="F749" s="3"/>
      <c r="G749" s="11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1"/>
      <c r="AA749" s="4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3"/>
      <c r="AV749" s="3"/>
    </row>
    <row r="750" ht="15.75" customHeight="1">
      <c r="A750" s="1"/>
      <c r="B750" s="1"/>
      <c r="C750" s="2"/>
      <c r="D750" s="1"/>
      <c r="E750" s="1"/>
      <c r="F750" s="3"/>
      <c r="G750" s="11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1"/>
      <c r="AA750" s="4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3"/>
      <c r="AV750" s="3"/>
    </row>
    <row r="751" ht="15.75" customHeight="1">
      <c r="A751" s="1"/>
      <c r="B751" s="1"/>
      <c r="C751" s="2"/>
      <c r="D751" s="1"/>
      <c r="E751" s="1"/>
      <c r="F751" s="3"/>
      <c r="G751" s="11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1"/>
      <c r="AA751" s="4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3"/>
      <c r="AV751" s="3"/>
    </row>
    <row r="752" ht="15.75" customHeight="1">
      <c r="A752" s="1"/>
      <c r="B752" s="1"/>
      <c r="C752" s="2"/>
      <c r="D752" s="1"/>
      <c r="E752" s="1"/>
      <c r="F752" s="3"/>
      <c r="G752" s="11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1"/>
      <c r="AA752" s="4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3"/>
      <c r="AV752" s="3"/>
    </row>
    <row r="753" ht="15.75" customHeight="1">
      <c r="A753" s="1"/>
      <c r="B753" s="1"/>
      <c r="C753" s="2"/>
      <c r="D753" s="1"/>
      <c r="E753" s="1"/>
      <c r="F753" s="3"/>
      <c r="G753" s="11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1"/>
      <c r="AA753" s="4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3"/>
      <c r="AV753" s="3"/>
    </row>
    <row r="754" ht="15.75" customHeight="1">
      <c r="A754" s="1"/>
      <c r="B754" s="1"/>
      <c r="C754" s="2"/>
      <c r="D754" s="1"/>
      <c r="E754" s="1"/>
      <c r="F754" s="3"/>
      <c r="G754" s="11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1"/>
      <c r="AA754" s="4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3"/>
      <c r="AV754" s="3"/>
    </row>
    <row r="755" ht="15.75" customHeight="1">
      <c r="A755" s="1"/>
      <c r="B755" s="1"/>
      <c r="C755" s="2"/>
      <c r="D755" s="1"/>
      <c r="E755" s="1"/>
      <c r="F755" s="3"/>
      <c r="G755" s="11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1"/>
      <c r="AA755" s="4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3"/>
      <c r="AV755" s="3"/>
    </row>
    <row r="756" ht="15.75" customHeight="1">
      <c r="A756" s="1"/>
      <c r="B756" s="1"/>
      <c r="C756" s="2"/>
      <c r="D756" s="1"/>
      <c r="E756" s="1"/>
      <c r="F756" s="3"/>
      <c r="G756" s="11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1"/>
      <c r="AA756" s="4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3"/>
      <c r="AV756" s="3"/>
    </row>
    <row r="757" ht="15.75" customHeight="1">
      <c r="A757" s="1"/>
      <c r="B757" s="1"/>
      <c r="C757" s="2"/>
      <c r="D757" s="1"/>
      <c r="E757" s="1"/>
      <c r="F757" s="3"/>
      <c r="G757" s="11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1"/>
      <c r="AA757" s="4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3"/>
      <c r="AV757" s="3"/>
    </row>
    <row r="758" ht="15.75" customHeight="1">
      <c r="A758" s="1"/>
      <c r="B758" s="1"/>
      <c r="C758" s="2"/>
      <c r="D758" s="1"/>
      <c r="E758" s="1"/>
      <c r="F758" s="3"/>
      <c r="G758" s="11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1"/>
      <c r="AA758" s="4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3"/>
      <c r="AV758" s="3"/>
    </row>
    <row r="759" ht="15.75" customHeight="1">
      <c r="A759" s="1"/>
      <c r="B759" s="1"/>
      <c r="C759" s="2"/>
      <c r="D759" s="1"/>
      <c r="E759" s="1"/>
      <c r="F759" s="3"/>
      <c r="G759" s="11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1"/>
      <c r="AA759" s="4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3"/>
      <c r="AV759" s="3"/>
    </row>
    <row r="760" ht="15.75" customHeight="1">
      <c r="A760" s="1"/>
      <c r="B760" s="1"/>
      <c r="C760" s="2"/>
      <c r="D760" s="1"/>
      <c r="E760" s="1"/>
      <c r="F760" s="3"/>
      <c r="G760" s="11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1"/>
      <c r="AA760" s="4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3"/>
      <c r="AV760" s="3"/>
    </row>
    <row r="761" ht="15.75" customHeight="1">
      <c r="A761" s="1"/>
      <c r="B761" s="1"/>
      <c r="C761" s="2"/>
      <c r="D761" s="1"/>
      <c r="E761" s="1"/>
      <c r="F761" s="3"/>
      <c r="G761" s="11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1"/>
      <c r="AA761" s="4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3"/>
      <c r="AV761" s="3"/>
    </row>
    <row r="762" ht="15.75" customHeight="1">
      <c r="A762" s="1"/>
      <c r="B762" s="1"/>
      <c r="C762" s="2"/>
      <c r="D762" s="1"/>
      <c r="E762" s="1"/>
      <c r="F762" s="3"/>
      <c r="G762" s="11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1"/>
      <c r="AA762" s="4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3"/>
      <c r="AV762" s="3"/>
    </row>
    <row r="763" ht="15.75" customHeight="1">
      <c r="A763" s="1"/>
      <c r="B763" s="1"/>
      <c r="C763" s="2"/>
      <c r="D763" s="1"/>
      <c r="E763" s="1"/>
      <c r="F763" s="3"/>
      <c r="G763" s="11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1"/>
      <c r="AA763" s="4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3"/>
      <c r="AV763" s="3"/>
    </row>
    <row r="764" ht="15.75" customHeight="1">
      <c r="A764" s="1"/>
      <c r="B764" s="1"/>
      <c r="C764" s="2"/>
      <c r="D764" s="1"/>
      <c r="E764" s="1"/>
      <c r="F764" s="3"/>
      <c r="G764" s="11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1"/>
      <c r="AA764" s="4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3"/>
      <c r="AV764" s="3"/>
    </row>
    <row r="765" ht="15.75" customHeight="1">
      <c r="A765" s="1"/>
      <c r="B765" s="1"/>
      <c r="C765" s="2"/>
      <c r="D765" s="1"/>
      <c r="E765" s="1"/>
      <c r="F765" s="3"/>
      <c r="G765" s="11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1"/>
      <c r="AA765" s="4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3"/>
      <c r="AV765" s="3"/>
    </row>
    <row r="766" ht="15.75" customHeight="1">
      <c r="A766" s="1"/>
      <c r="B766" s="1"/>
      <c r="C766" s="2"/>
      <c r="D766" s="1"/>
      <c r="E766" s="1"/>
      <c r="F766" s="3"/>
      <c r="G766" s="11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1"/>
      <c r="AA766" s="4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3"/>
      <c r="AV766" s="3"/>
    </row>
    <row r="767" ht="15.75" customHeight="1">
      <c r="A767" s="1"/>
      <c r="B767" s="1"/>
      <c r="C767" s="2"/>
      <c r="D767" s="1"/>
      <c r="E767" s="1"/>
      <c r="F767" s="3"/>
      <c r="G767" s="11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1"/>
      <c r="AA767" s="4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3"/>
      <c r="AV767" s="3"/>
    </row>
    <row r="768" ht="15.75" customHeight="1">
      <c r="A768" s="1"/>
      <c r="B768" s="1"/>
      <c r="C768" s="2"/>
      <c r="D768" s="1"/>
      <c r="E768" s="1"/>
      <c r="F768" s="3"/>
      <c r="G768" s="11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1"/>
      <c r="AA768" s="4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3"/>
      <c r="AV768" s="3"/>
    </row>
    <row r="769" ht="15.75" customHeight="1">
      <c r="A769" s="1"/>
      <c r="B769" s="1"/>
      <c r="C769" s="2"/>
      <c r="D769" s="1"/>
      <c r="E769" s="1"/>
      <c r="F769" s="3"/>
      <c r="G769" s="11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1"/>
      <c r="AA769" s="4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3"/>
      <c r="AV769" s="3"/>
    </row>
    <row r="770" ht="15.75" customHeight="1">
      <c r="A770" s="1"/>
      <c r="B770" s="1"/>
      <c r="C770" s="2"/>
      <c r="D770" s="1"/>
      <c r="E770" s="1"/>
      <c r="F770" s="3"/>
      <c r="G770" s="11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1"/>
      <c r="AA770" s="4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3"/>
      <c r="AV770" s="3"/>
    </row>
    <row r="771" ht="15.75" customHeight="1">
      <c r="A771" s="1"/>
      <c r="B771" s="1"/>
      <c r="C771" s="2"/>
      <c r="D771" s="1"/>
      <c r="E771" s="1"/>
      <c r="F771" s="3"/>
      <c r="G771" s="11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1"/>
      <c r="AA771" s="4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3"/>
      <c r="AV771" s="3"/>
    </row>
    <row r="772" ht="15.75" customHeight="1">
      <c r="A772" s="1"/>
      <c r="B772" s="1"/>
      <c r="C772" s="2"/>
      <c r="D772" s="1"/>
      <c r="E772" s="1"/>
      <c r="F772" s="3"/>
      <c r="G772" s="11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1"/>
      <c r="AA772" s="4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3"/>
      <c r="AV772" s="3"/>
    </row>
    <row r="773" ht="15.75" customHeight="1">
      <c r="A773" s="1"/>
      <c r="B773" s="1"/>
      <c r="C773" s="2"/>
      <c r="D773" s="1"/>
      <c r="E773" s="1"/>
      <c r="F773" s="3"/>
      <c r="G773" s="11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1"/>
      <c r="AA773" s="4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3"/>
      <c r="AV773" s="3"/>
    </row>
    <row r="774" ht="15.75" customHeight="1">
      <c r="A774" s="1"/>
      <c r="B774" s="1"/>
      <c r="C774" s="2"/>
      <c r="D774" s="1"/>
      <c r="E774" s="1"/>
      <c r="F774" s="3"/>
      <c r="G774" s="11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1"/>
      <c r="AA774" s="4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3"/>
      <c r="AV774" s="3"/>
    </row>
    <row r="775" ht="15.75" customHeight="1">
      <c r="A775" s="1"/>
      <c r="B775" s="1"/>
      <c r="C775" s="2"/>
      <c r="D775" s="1"/>
      <c r="E775" s="1"/>
      <c r="F775" s="3"/>
      <c r="G775" s="11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1"/>
      <c r="AA775" s="4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3"/>
      <c r="AV775" s="3"/>
    </row>
    <row r="776" ht="15.75" customHeight="1">
      <c r="A776" s="1"/>
      <c r="B776" s="1"/>
      <c r="C776" s="2"/>
      <c r="D776" s="1"/>
      <c r="E776" s="1"/>
      <c r="F776" s="3"/>
      <c r="G776" s="11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1"/>
      <c r="AA776" s="4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3"/>
      <c r="AV776" s="3"/>
    </row>
    <row r="777" ht="15.75" customHeight="1">
      <c r="A777" s="1"/>
      <c r="B777" s="1"/>
      <c r="C777" s="2"/>
      <c r="D777" s="1"/>
      <c r="E777" s="1"/>
      <c r="F777" s="3"/>
      <c r="G777" s="11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1"/>
      <c r="AA777" s="4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3"/>
      <c r="AV777" s="3"/>
    </row>
    <row r="778" ht="15.75" customHeight="1">
      <c r="A778" s="1"/>
      <c r="B778" s="1"/>
      <c r="C778" s="2"/>
      <c r="D778" s="1"/>
      <c r="E778" s="1"/>
      <c r="F778" s="3"/>
      <c r="G778" s="11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1"/>
      <c r="AA778" s="4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3"/>
      <c r="AV778" s="3"/>
    </row>
    <row r="779" ht="15.75" customHeight="1">
      <c r="A779" s="1"/>
      <c r="B779" s="1"/>
      <c r="C779" s="2"/>
      <c r="D779" s="1"/>
      <c r="E779" s="1"/>
      <c r="F779" s="3"/>
      <c r="G779" s="11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1"/>
      <c r="AA779" s="4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3"/>
      <c r="AV779" s="3"/>
    </row>
    <row r="780" ht="15.75" customHeight="1">
      <c r="A780" s="1"/>
      <c r="B780" s="1"/>
      <c r="C780" s="2"/>
      <c r="D780" s="1"/>
      <c r="E780" s="1"/>
      <c r="F780" s="3"/>
      <c r="G780" s="11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1"/>
      <c r="AA780" s="4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3"/>
      <c r="AV780" s="3"/>
    </row>
    <row r="781" ht="15.75" customHeight="1">
      <c r="A781" s="1"/>
      <c r="B781" s="1"/>
      <c r="C781" s="2"/>
      <c r="D781" s="1"/>
      <c r="E781" s="1"/>
      <c r="F781" s="3"/>
      <c r="G781" s="11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1"/>
      <c r="AA781" s="4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3"/>
      <c r="AV781" s="3"/>
    </row>
    <row r="782" ht="15.75" customHeight="1">
      <c r="A782" s="1"/>
      <c r="B782" s="1"/>
      <c r="C782" s="2"/>
      <c r="D782" s="1"/>
      <c r="E782" s="1"/>
      <c r="F782" s="3"/>
      <c r="G782" s="11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1"/>
      <c r="AA782" s="4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3"/>
      <c r="AV782" s="3"/>
    </row>
    <row r="783" ht="15.75" customHeight="1">
      <c r="A783" s="1"/>
      <c r="B783" s="1"/>
      <c r="C783" s="2"/>
      <c r="D783" s="1"/>
      <c r="E783" s="1"/>
      <c r="F783" s="3"/>
      <c r="G783" s="11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1"/>
      <c r="AA783" s="4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3"/>
      <c r="AV783" s="3"/>
    </row>
    <row r="784" ht="15.75" customHeight="1">
      <c r="A784" s="1"/>
      <c r="B784" s="1"/>
      <c r="C784" s="2"/>
      <c r="D784" s="1"/>
      <c r="E784" s="1"/>
      <c r="F784" s="3"/>
      <c r="G784" s="11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1"/>
      <c r="AA784" s="4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3"/>
      <c r="AV784" s="3"/>
    </row>
    <row r="785" ht="15.75" customHeight="1">
      <c r="A785" s="1"/>
      <c r="B785" s="1"/>
      <c r="C785" s="2"/>
      <c r="D785" s="1"/>
      <c r="E785" s="1"/>
      <c r="F785" s="3"/>
      <c r="G785" s="11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1"/>
      <c r="AA785" s="4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3"/>
      <c r="AV785" s="3"/>
    </row>
    <row r="786" ht="15.75" customHeight="1">
      <c r="A786" s="1"/>
      <c r="B786" s="1"/>
      <c r="C786" s="2"/>
      <c r="D786" s="1"/>
      <c r="E786" s="1"/>
      <c r="F786" s="3"/>
      <c r="G786" s="11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1"/>
      <c r="AA786" s="4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3"/>
      <c r="AV786" s="3"/>
    </row>
    <row r="787" ht="15.75" customHeight="1">
      <c r="A787" s="1"/>
      <c r="B787" s="1"/>
      <c r="C787" s="2"/>
      <c r="D787" s="1"/>
      <c r="E787" s="1"/>
      <c r="F787" s="3"/>
      <c r="G787" s="11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1"/>
      <c r="AA787" s="4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3"/>
      <c r="AV787" s="3"/>
    </row>
    <row r="788" ht="15.75" customHeight="1">
      <c r="A788" s="1"/>
      <c r="B788" s="1"/>
      <c r="C788" s="2"/>
      <c r="D788" s="1"/>
      <c r="E788" s="1"/>
      <c r="F788" s="3"/>
      <c r="G788" s="11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1"/>
      <c r="AA788" s="4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3"/>
      <c r="AV788" s="3"/>
    </row>
    <row r="789" ht="15.75" customHeight="1">
      <c r="A789" s="1"/>
      <c r="B789" s="1"/>
      <c r="C789" s="2"/>
      <c r="D789" s="1"/>
      <c r="E789" s="1"/>
      <c r="F789" s="3"/>
      <c r="G789" s="11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1"/>
      <c r="AA789" s="4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3"/>
      <c r="AV789" s="3"/>
    </row>
    <row r="790" ht="15.75" customHeight="1">
      <c r="A790" s="1"/>
      <c r="B790" s="1"/>
      <c r="C790" s="2"/>
      <c r="D790" s="1"/>
      <c r="E790" s="1"/>
      <c r="F790" s="3"/>
      <c r="G790" s="11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1"/>
      <c r="AA790" s="4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3"/>
      <c r="AV790" s="3"/>
    </row>
    <row r="791" ht="15.75" customHeight="1">
      <c r="A791" s="1"/>
      <c r="B791" s="1"/>
      <c r="C791" s="2"/>
      <c r="D791" s="1"/>
      <c r="E791" s="1"/>
      <c r="F791" s="3"/>
      <c r="G791" s="11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1"/>
      <c r="AA791" s="4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3"/>
      <c r="AV791" s="3"/>
    </row>
    <row r="792" ht="15.75" customHeight="1">
      <c r="A792" s="1"/>
      <c r="B792" s="1"/>
      <c r="C792" s="2"/>
      <c r="D792" s="1"/>
      <c r="E792" s="1"/>
      <c r="F792" s="3"/>
      <c r="G792" s="11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1"/>
      <c r="AA792" s="4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3"/>
      <c r="AV792" s="3"/>
    </row>
    <row r="793" ht="15.75" customHeight="1">
      <c r="A793" s="1"/>
      <c r="B793" s="1"/>
      <c r="C793" s="2"/>
      <c r="D793" s="1"/>
      <c r="E793" s="1"/>
      <c r="F793" s="3"/>
      <c r="G793" s="11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1"/>
      <c r="AA793" s="4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3"/>
      <c r="AV793" s="3"/>
    </row>
    <row r="794" ht="15.75" customHeight="1">
      <c r="A794" s="1"/>
      <c r="B794" s="1"/>
      <c r="C794" s="2"/>
      <c r="D794" s="1"/>
      <c r="E794" s="1"/>
      <c r="F794" s="3"/>
      <c r="G794" s="11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1"/>
      <c r="AA794" s="4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3"/>
      <c r="AV794" s="3"/>
    </row>
    <row r="795" ht="15.75" customHeight="1">
      <c r="A795" s="1"/>
      <c r="B795" s="1"/>
      <c r="C795" s="2"/>
      <c r="D795" s="1"/>
      <c r="E795" s="1"/>
      <c r="F795" s="3"/>
      <c r="G795" s="11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1"/>
      <c r="AA795" s="4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3"/>
      <c r="AV795" s="3"/>
    </row>
    <row r="796" ht="15.75" customHeight="1">
      <c r="A796" s="1"/>
      <c r="B796" s="1"/>
      <c r="C796" s="2"/>
      <c r="D796" s="1"/>
      <c r="E796" s="1"/>
      <c r="F796" s="3"/>
      <c r="G796" s="11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1"/>
      <c r="AA796" s="4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3"/>
      <c r="AV796" s="3"/>
    </row>
    <row r="797" ht="15.75" customHeight="1">
      <c r="A797" s="1"/>
      <c r="B797" s="1"/>
      <c r="C797" s="2"/>
      <c r="D797" s="1"/>
      <c r="E797" s="1"/>
      <c r="F797" s="3"/>
      <c r="G797" s="11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1"/>
      <c r="AA797" s="4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3"/>
      <c r="AV797" s="3"/>
    </row>
    <row r="798" ht="15.75" customHeight="1">
      <c r="A798" s="1"/>
      <c r="B798" s="1"/>
      <c r="C798" s="2"/>
      <c r="D798" s="1"/>
      <c r="E798" s="1"/>
      <c r="F798" s="3"/>
      <c r="G798" s="11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1"/>
      <c r="AA798" s="4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3"/>
      <c r="AV798" s="3"/>
    </row>
    <row r="799" ht="15.75" customHeight="1">
      <c r="A799" s="1"/>
      <c r="B799" s="1"/>
      <c r="C799" s="2"/>
      <c r="D799" s="1"/>
      <c r="E799" s="1"/>
      <c r="F799" s="3"/>
      <c r="G799" s="11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1"/>
      <c r="AA799" s="4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3"/>
      <c r="AV799" s="3"/>
    </row>
    <row r="800" ht="15.75" customHeight="1">
      <c r="A800" s="1"/>
      <c r="B800" s="1"/>
      <c r="C800" s="2"/>
      <c r="D800" s="1"/>
      <c r="E800" s="1"/>
      <c r="F800" s="3"/>
      <c r="G800" s="11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1"/>
      <c r="AA800" s="4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3"/>
      <c r="AV800" s="3"/>
    </row>
    <row r="801" ht="15.75" customHeight="1">
      <c r="A801" s="1"/>
      <c r="B801" s="1"/>
      <c r="C801" s="2"/>
      <c r="D801" s="1"/>
      <c r="E801" s="1"/>
      <c r="F801" s="3"/>
      <c r="G801" s="11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1"/>
      <c r="AA801" s="4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3"/>
      <c r="AV801" s="3"/>
    </row>
    <row r="802" ht="15.75" customHeight="1">
      <c r="A802" s="1"/>
      <c r="B802" s="1"/>
      <c r="C802" s="2"/>
      <c r="D802" s="1"/>
      <c r="E802" s="1"/>
      <c r="F802" s="3"/>
      <c r="G802" s="11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1"/>
      <c r="AA802" s="4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3"/>
      <c r="AV802" s="3"/>
    </row>
    <row r="803" ht="15.75" customHeight="1">
      <c r="A803" s="1"/>
      <c r="B803" s="1"/>
      <c r="C803" s="2"/>
      <c r="D803" s="1"/>
      <c r="E803" s="1"/>
      <c r="F803" s="3"/>
      <c r="G803" s="11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1"/>
      <c r="AA803" s="4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3"/>
      <c r="AV803" s="3"/>
    </row>
    <row r="804" ht="15.75" customHeight="1">
      <c r="A804" s="1"/>
      <c r="B804" s="1"/>
      <c r="C804" s="2"/>
      <c r="D804" s="1"/>
      <c r="E804" s="1"/>
      <c r="F804" s="3"/>
      <c r="G804" s="11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1"/>
      <c r="AA804" s="4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3"/>
      <c r="AV804" s="3"/>
    </row>
    <row r="805" ht="15.75" customHeight="1">
      <c r="A805" s="1"/>
      <c r="B805" s="1"/>
      <c r="C805" s="2"/>
      <c r="D805" s="1"/>
      <c r="E805" s="1"/>
      <c r="F805" s="3"/>
      <c r="G805" s="11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1"/>
      <c r="AA805" s="4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3"/>
      <c r="AV805" s="3"/>
    </row>
    <row r="806" ht="15.75" customHeight="1">
      <c r="A806" s="1"/>
      <c r="B806" s="1"/>
      <c r="C806" s="2"/>
      <c r="D806" s="1"/>
      <c r="E806" s="1"/>
      <c r="F806" s="3"/>
      <c r="G806" s="11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1"/>
      <c r="AA806" s="4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3"/>
      <c r="AV806" s="3"/>
    </row>
    <row r="807" ht="15.75" customHeight="1">
      <c r="A807" s="1"/>
      <c r="B807" s="1"/>
      <c r="C807" s="2"/>
      <c r="D807" s="1"/>
      <c r="E807" s="1"/>
      <c r="F807" s="3"/>
      <c r="G807" s="11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1"/>
      <c r="AA807" s="4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3"/>
      <c r="AV807" s="3"/>
    </row>
    <row r="808" ht="15.75" customHeight="1">
      <c r="A808" s="1"/>
      <c r="B808" s="1"/>
      <c r="C808" s="2"/>
      <c r="D808" s="1"/>
      <c r="E808" s="1"/>
      <c r="F808" s="3"/>
      <c r="G808" s="11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1"/>
      <c r="AA808" s="4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3"/>
      <c r="AV808" s="3"/>
    </row>
    <row r="809" ht="15.75" customHeight="1">
      <c r="A809" s="1"/>
      <c r="B809" s="1"/>
      <c r="C809" s="2"/>
      <c r="D809" s="1"/>
      <c r="E809" s="1"/>
      <c r="F809" s="3"/>
      <c r="G809" s="11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1"/>
      <c r="AA809" s="4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3"/>
      <c r="AV809" s="3"/>
    </row>
    <row r="810" ht="15.75" customHeight="1">
      <c r="A810" s="1"/>
      <c r="B810" s="1"/>
      <c r="C810" s="2"/>
      <c r="D810" s="1"/>
      <c r="E810" s="1"/>
      <c r="F810" s="3"/>
      <c r="G810" s="11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1"/>
      <c r="AA810" s="4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3"/>
      <c r="AV810" s="3"/>
    </row>
    <row r="811" ht="15.75" customHeight="1">
      <c r="A811" s="1"/>
      <c r="B811" s="1"/>
      <c r="C811" s="2"/>
      <c r="D811" s="1"/>
      <c r="E811" s="1"/>
      <c r="F811" s="3"/>
      <c r="G811" s="11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1"/>
      <c r="AA811" s="4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3"/>
      <c r="AV811" s="3"/>
    </row>
    <row r="812" ht="15.75" customHeight="1">
      <c r="A812" s="1"/>
      <c r="B812" s="1"/>
      <c r="C812" s="2"/>
      <c r="D812" s="1"/>
      <c r="E812" s="1"/>
      <c r="F812" s="3"/>
      <c r="G812" s="11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1"/>
      <c r="AA812" s="4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3"/>
      <c r="AV812" s="3"/>
    </row>
    <row r="813" ht="15.75" customHeight="1">
      <c r="A813" s="1"/>
      <c r="B813" s="1"/>
      <c r="C813" s="2"/>
      <c r="D813" s="1"/>
      <c r="E813" s="1"/>
      <c r="F813" s="3"/>
      <c r="G813" s="11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1"/>
      <c r="AA813" s="4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3"/>
      <c r="AV813" s="3"/>
    </row>
    <row r="814" ht="15.75" customHeight="1">
      <c r="A814" s="1"/>
      <c r="B814" s="1"/>
      <c r="C814" s="2"/>
      <c r="D814" s="1"/>
      <c r="E814" s="1"/>
      <c r="F814" s="3"/>
      <c r="G814" s="11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1"/>
      <c r="AA814" s="4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3"/>
      <c r="AV814" s="3"/>
    </row>
    <row r="815" ht="15.75" customHeight="1">
      <c r="A815" s="1"/>
      <c r="B815" s="1"/>
      <c r="C815" s="2"/>
      <c r="D815" s="1"/>
      <c r="E815" s="1"/>
      <c r="F815" s="3"/>
      <c r="G815" s="11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1"/>
      <c r="AA815" s="4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3"/>
      <c r="AV815" s="3"/>
    </row>
    <row r="816" ht="15.75" customHeight="1">
      <c r="A816" s="1"/>
      <c r="B816" s="1"/>
      <c r="C816" s="2"/>
      <c r="D816" s="1"/>
      <c r="E816" s="1"/>
      <c r="F816" s="3"/>
      <c r="G816" s="11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1"/>
      <c r="AA816" s="4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3"/>
      <c r="AV816" s="3"/>
    </row>
    <row r="817" ht="15.75" customHeight="1">
      <c r="A817" s="1"/>
      <c r="B817" s="1"/>
      <c r="C817" s="2"/>
      <c r="D817" s="1"/>
      <c r="E817" s="1"/>
      <c r="F817" s="3"/>
      <c r="G817" s="11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1"/>
      <c r="AA817" s="4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3"/>
      <c r="AV817" s="3"/>
    </row>
    <row r="818" ht="15.75" customHeight="1">
      <c r="A818" s="1"/>
      <c r="B818" s="1"/>
      <c r="C818" s="2"/>
      <c r="D818" s="1"/>
      <c r="E818" s="1"/>
      <c r="F818" s="3"/>
      <c r="G818" s="11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1"/>
      <c r="AA818" s="4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3"/>
      <c r="AV818" s="3"/>
    </row>
    <row r="819" ht="15.75" customHeight="1">
      <c r="A819" s="1"/>
      <c r="B819" s="1"/>
      <c r="C819" s="2"/>
      <c r="D819" s="1"/>
      <c r="E819" s="1"/>
      <c r="F819" s="3"/>
      <c r="G819" s="11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1"/>
      <c r="AA819" s="4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3"/>
      <c r="AV819" s="3"/>
    </row>
    <row r="820" ht="15.75" customHeight="1">
      <c r="A820" s="1"/>
      <c r="B820" s="1"/>
      <c r="C820" s="2"/>
      <c r="D820" s="1"/>
      <c r="E820" s="1"/>
      <c r="F820" s="3"/>
      <c r="G820" s="11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1"/>
      <c r="AA820" s="4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3"/>
      <c r="AV820" s="3"/>
    </row>
    <row r="821" ht="15.75" customHeight="1">
      <c r="A821" s="1"/>
      <c r="B821" s="1"/>
      <c r="C821" s="2"/>
      <c r="D821" s="1"/>
      <c r="E821" s="1"/>
      <c r="F821" s="3"/>
      <c r="G821" s="11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1"/>
      <c r="AA821" s="4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3"/>
      <c r="AV821" s="3"/>
    </row>
    <row r="822" ht="15.75" customHeight="1">
      <c r="A822" s="1"/>
      <c r="B822" s="1"/>
      <c r="C822" s="2"/>
      <c r="D822" s="1"/>
      <c r="E822" s="1"/>
      <c r="F822" s="3"/>
      <c r="G822" s="11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1"/>
      <c r="AA822" s="4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3"/>
      <c r="AV822" s="3"/>
    </row>
    <row r="823" ht="15.75" customHeight="1">
      <c r="A823" s="1"/>
      <c r="B823" s="1"/>
      <c r="C823" s="2"/>
      <c r="D823" s="1"/>
      <c r="E823" s="1"/>
      <c r="F823" s="3"/>
      <c r="G823" s="11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1"/>
      <c r="AA823" s="4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3"/>
      <c r="AV823" s="3"/>
    </row>
    <row r="824" ht="15.75" customHeight="1">
      <c r="A824" s="1"/>
      <c r="B824" s="1"/>
      <c r="C824" s="2"/>
      <c r="D824" s="1"/>
      <c r="E824" s="1"/>
      <c r="F824" s="3"/>
      <c r="G824" s="11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1"/>
      <c r="AA824" s="4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3"/>
      <c r="AV824" s="3"/>
    </row>
    <row r="825" ht="15.75" customHeight="1">
      <c r="A825" s="1"/>
      <c r="B825" s="1"/>
      <c r="C825" s="2"/>
      <c r="D825" s="1"/>
      <c r="E825" s="1"/>
      <c r="F825" s="3"/>
      <c r="G825" s="11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1"/>
      <c r="AA825" s="4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3"/>
      <c r="AV825" s="3"/>
    </row>
    <row r="826" ht="15.75" customHeight="1">
      <c r="A826" s="1"/>
      <c r="B826" s="1"/>
      <c r="C826" s="2"/>
      <c r="D826" s="1"/>
      <c r="E826" s="1"/>
      <c r="F826" s="3"/>
      <c r="G826" s="11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1"/>
      <c r="AA826" s="4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3"/>
      <c r="AV826" s="3"/>
    </row>
    <row r="827" ht="15.75" customHeight="1">
      <c r="A827" s="1"/>
      <c r="B827" s="1"/>
      <c r="C827" s="2"/>
      <c r="D827" s="1"/>
      <c r="E827" s="1"/>
      <c r="F827" s="3"/>
      <c r="G827" s="11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1"/>
      <c r="AA827" s="4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3"/>
      <c r="AV827" s="3"/>
    </row>
    <row r="828" ht="15.75" customHeight="1">
      <c r="A828" s="1"/>
      <c r="B828" s="1"/>
      <c r="C828" s="2"/>
      <c r="D828" s="1"/>
      <c r="E828" s="1"/>
      <c r="F828" s="3"/>
      <c r="G828" s="11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1"/>
      <c r="AA828" s="4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3"/>
      <c r="AV828" s="3"/>
    </row>
    <row r="829" ht="15.75" customHeight="1">
      <c r="A829" s="1"/>
      <c r="B829" s="1"/>
      <c r="C829" s="2"/>
      <c r="D829" s="1"/>
      <c r="E829" s="1"/>
      <c r="F829" s="3"/>
      <c r="G829" s="11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1"/>
      <c r="AA829" s="4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3"/>
      <c r="AV829" s="3"/>
    </row>
    <row r="830" ht="15.75" customHeight="1">
      <c r="A830" s="1"/>
      <c r="B830" s="1"/>
      <c r="C830" s="2"/>
      <c r="D830" s="1"/>
      <c r="E830" s="1"/>
      <c r="F830" s="3"/>
      <c r="G830" s="11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1"/>
      <c r="AA830" s="4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3"/>
      <c r="AV830" s="3"/>
    </row>
    <row r="831" ht="15.75" customHeight="1">
      <c r="A831" s="1"/>
      <c r="B831" s="1"/>
      <c r="C831" s="2"/>
      <c r="D831" s="1"/>
      <c r="E831" s="1"/>
      <c r="F831" s="3"/>
      <c r="G831" s="11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1"/>
      <c r="AA831" s="4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3"/>
      <c r="AV831" s="3"/>
    </row>
    <row r="832" ht="15.75" customHeight="1">
      <c r="A832" s="1"/>
      <c r="B832" s="1"/>
      <c r="C832" s="2"/>
      <c r="D832" s="1"/>
      <c r="E832" s="1"/>
      <c r="F832" s="3"/>
      <c r="G832" s="11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1"/>
      <c r="AA832" s="4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3"/>
      <c r="AV832" s="3"/>
    </row>
    <row r="833" ht="15.75" customHeight="1">
      <c r="A833" s="1"/>
      <c r="B833" s="1"/>
      <c r="C833" s="2"/>
      <c r="D833" s="1"/>
      <c r="E833" s="1"/>
      <c r="F833" s="3"/>
      <c r="G833" s="11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1"/>
      <c r="AA833" s="4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3"/>
      <c r="AV833" s="3"/>
    </row>
    <row r="834" ht="15.75" customHeight="1">
      <c r="A834" s="1"/>
      <c r="B834" s="1"/>
      <c r="C834" s="2"/>
      <c r="D834" s="1"/>
      <c r="E834" s="1"/>
      <c r="F834" s="3"/>
      <c r="G834" s="11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1"/>
      <c r="AA834" s="4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3"/>
      <c r="AV834" s="3"/>
    </row>
    <row r="835" ht="15.75" customHeight="1">
      <c r="A835" s="1"/>
      <c r="B835" s="1"/>
      <c r="C835" s="2"/>
      <c r="D835" s="1"/>
      <c r="E835" s="1"/>
      <c r="F835" s="3"/>
      <c r="G835" s="11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1"/>
      <c r="AA835" s="4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3"/>
      <c r="AV835" s="3"/>
    </row>
    <row r="836" ht="15.75" customHeight="1">
      <c r="A836" s="1"/>
      <c r="B836" s="1"/>
      <c r="C836" s="2"/>
      <c r="D836" s="1"/>
      <c r="E836" s="1"/>
      <c r="F836" s="3"/>
      <c r="G836" s="11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1"/>
      <c r="AA836" s="4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3"/>
      <c r="AV836" s="3"/>
    </row>
    <row r="837" ht="15.75" customHeight="1">
      <c r="A837" s="1"/>
      <c r="B837" s="1"/>
      <c r="C837" s="2"/>
      <c r="D837" s="1"/>
      <c r="E837" s="1"/>
      <c r="F837" s="3"/>
      <c r="G837" s="11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1"/>
      <c r="AA837" s="4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3"/>
      <c r="AV837" s="3"/>
    </row>
    <row r="838" ht="15.75" customHeight="1">
      <c r="A838" s="1"/>
      <c r="B838" s="1"/>
      <c r="C838" s="2"/>
      <c r="D838" s="1"/>
      <c r="E838" s="1"/>
      <c r="F838" s="3"/>
      <c r="G838" s="11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1"/>
      <c r="AA838" s="4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3"/>
      <c r="AV838" s="3"/>
    </row>
    <row r="839" ht="15.75" customHeight="1">
      <c r="A839" s="1"/>
      <c r="B839" s="1"/>
      <c r="C839" s="2"/>
      <c r="D839" s="1"/>
      <c r="E839" s="1"/>
      <c r="F839" s="3"/>
      <c r="G839" s="11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1"/>
      <c r="AA839" s="4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3"/>
      <c r="AV839" s="3"/>
    </row>
    <row r="840" ht="15.75" customHeight="1">
      <c r="A840" s="1"/>
      <c r="B840" s="1"/>
      <c r="C840" s="2"/>
      <c r="D840" s="1"/>
      <c r="E840" s="1"/>
      <c r="F840" s="3"/>
      <c r="G840" s="11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1"/>
      <c r="AA840" s="4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3"/>
      <c r="AV840" s="3"/>
    </row>
    <row r="841" ht="15.75" customHeight="1">
      <c r="A841" s="1"/>
      <c r="B841" s="1"/>
      <c r="C841" s="2"/>
      <c r="D841" s="1"/>
      <c r="E841" s="1"/>
      <c r="F841" s="3"/>
      <c r="G841" s="11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1"/>
      <c r="AA841" s="4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3"/>
      <c r="AV841" s="3"/>
    </row>
    <row r="842" ht="15.75" customHeight="1">
      <c r="A842" s="1"/>
      <c r="B842" s="1"/>
      <c r="C842" s="2"/>
      <c r="D842" s="1"/>
      <c r="E842" s="1"/>
      <c r="F842" s="3"/>
      <c r="G842" s="11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1"/>
      <c r="AA842" s="4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3"/>
      <c r="AV842" s="3"/>
    </row>
    <row r="843" ht="15.75" customHeight="1">
      <c r="A843" s="1"/>
      <c r="B843" s="1"/>
      <c r="C843" s="2"/>
      <c r="D843" s="1"/>
      <c r="E843" s="1"/>
      <c r="F843" s="3"/>
      <c r="G843" s="11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1"/>
      <c r="AA843" s="4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3"/>
      <c r="AV843" s="3"/>
    </row>
    <row r="844" ht="15.75" customHeight="1">
      <c r="A844" s="1"/>
      <c r="B844" s="1"/>
      <c r="C844" s="2"/>
      <c r="D844" s="1"/>
      <c r="E844" s="1"/>
      <c r="F844" s="3"/>
      <c r="G844" s="11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1"/>
      <c r="AA844" s="4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3"/>
      <c r="AV844" s="3"/>
    </row>
    <row r="845" ht="15.75" customHeight="1">
      <c r="A845" s="1"/>
      <c r="B845" s="1"/>
      <c r="C845" s="2"/>
      <c r="D845" s="1"/>
      <c r="E845" s="1"/>
      <c r="F845" s="3"/>
      <c r="G845" s="11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1"/>
      <c r="AA845" s="4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3"/>
      <c r="AV845" s="3"/>
    </row>
    <row r="846" ht="15.75" customHeight="1">
      <c r="A846" s="1"/>
      <c r="B846" s="1"/>
      <c r="C846" s="2"/>
      <c r="D846" s="1"/>
      <c r="E846" s="1"/>
      <c r="F846" s="3"/>
      <c r="G846" s="11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1"/>
      <c r="AA846" s="4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3"/>
      <c r="AV846" s="3"/>
    </row>
    <row r="847" ht="15.75" customHeight="1">
      <c r="A847" s="1"/>
      <c r="B847" s="1"/>
      <c r="C847" s="2"/>
      <c r="D847" s="1"/>
      <c r="E847" s="1"/>
      <c r="F847" s="3"/>
      <c r="G847" s="11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1"/>
      <c r="AA847" s="4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3"/>
      <c r="AV847" s="3"/>
    </row>
    <row r="848" ht="15.75" customHeight="1">
      <c r="A848" s="1"/>
      <c r="B848" s="1"/>
      <c r="C848" s="2"/>
      <c r="D848" s="1"/>
      <c r="E848" s="1"/>
      <c r="F848" s="3"/>
      <c r="G848" s="11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1"/>
      <c r="AA848" s="4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3"/>
      <c r="AV848" s="3"/>
    </row>
    <row r="849" ht="15.75" customHeight="1">
      <c r="A849" s="1"/>
      <c r="B849" s="1"/>
      <c r="C849" s="2"/>
      <c r="D849" s="1"/>
      <c r="E849" s="1"/>
      <c r="F849" s="3"/>
      <c r="G849" s="11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1"/>
      <c r="AA849" s="4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3"/>
      <c r="AV849" s="3"/>
    </row>
    <row r="850" ht="15.75" customHeight="1">
      <c r="A850" s="1"/>
      <c r="B850" s="1"/>
      <c r="C850" s="2"/>
      <c r="D850" s="1"/>
      <c r="E850" s="1"/>
      <c r="F850" s="3"/>
      <c r="G850" s="11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1"/>
      <c r="AA850" s="4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3"/>
      <c r="AV850" s="3"/>
    </row>
    <row r="851" ht="15.75" customHeight="1">
      <c r="A851" s="1"/>
      <c r="B851" s="1"/>
      <c r="C851" s="2"/>
      <c r="D851" s="1"/>
      <c r="E851" s="1"/>
      <c r="F851" s="3"/>
      <c r="G851" s="11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1"/>
      <c r="AA851" s="4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3"/>
      <c r="AV851" s="3"/>
    </row>
    <row r="852" ht="15.75" customHeight="1">
      <c r="A852" s="1"/>
      <c r="B852" s="1"/>
      <c r="C852" s="2"/>
      <c r="D852" s="1"/>
      <c r="E852" s="1"/>
      <c r="F852" s="3"/>
      <c r="G852" s="11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1"/>
      <c r="AA852" s="4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3"/>
      <c r="AV852" s="3"/>
    </row>
    <row r="853" ht="15.75" customHeight="1">
      <c r="A853" s="1"/>
      <c r="B853" s="1"/>
      <c r="C853" s="2"/>
      <c r="D853" s="1"/>
      <c r="E853" s="1"/>
      <c r="F853" s="3"/>
      <c r="G853" s="11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1"/>
      <c r="AA853" s="4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3"/>
      <c r="AV853" s="3"/>
    </row>
    <row r="854" ht="15.75" customHeight="1">
      <c r="A854" s="1"/>
      <c r="B854" s="1"/>
      <c r="C854" s="2"/>
      <c r="D854" s="1"/>
      <c r="E854" s="1"/>
      <c r="F854" s="3"/>
      <c r="G854" s="11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1"/>
      <c r="AA854" s="4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3"/>
      <c r="AV854" s="3"/>
    </row>
    <row r="855" ht="15.75" customHeight="1">
      <c r="A855" s="1"/>
      <c r="B855" s="1"/>
      <c r="C855" s="2"/>
      <c r="D855" s="1"/>
      <c r="E855" s="1"/>
      <c r="F855" s="3"/>
      <c r="G855" s="11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1"/>
      <c r="AA855" s="4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3"/>
      <c r="AV855" s="3"/>
    </row>
    <row r="856" ht="15.75" customHeight="1">
      <c r="A856" s="1"/>
      <c r="B856" s="1"/>
      <c r="C856" s="2"/>
      <c r="D856" s="1"/>
      <c r="E856" s="1"/>
      <c r="F856" s="3"/>
      <c r="G856" s="11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1"/>
      <c r="AA856" s="4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3"/>
      <c r="AV856" s="3"/>
    </row>
    <row r="857" ht="15.75" customHeight="1">
      <c r="A857" s="1"/>
      <c r="B857" s="1"/>
      <c r="C857" s="2"/>
      <c r="D857" s="1"/>
      <c r="E857" s="1"/>
      <c r="F857" s="3"/>
      <c r="G857" s="11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1"/>
      <c r="AA857" s="4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3"/>
      <c r="AV857" s="3"/>
    </row>
    <row r="858" ht="15.75" customHeight="1">
      <c r="A858" s="1"/>
      <c r="B858" s="1"/>
      <c r="C858" s="2"/>
      <c r="D858" s="1"/>
      <c r="E858" s="1"/>
      <c r="F858" s="3"/>
      <c r="G858" s="11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1"/>
      <c r="AA858" s="4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3"/>
      <c r="AV858" s="3"/>
    </row>
    <row r="859" ht="15.75" customHeight="1">
      <c r="A859" s="1"/>
      <c r="B859" s="1"/>
      <c r="C859" s="2"/>
      <c r="D859" s="1"/>
      <c r="E859" s="1"/>
      <c r="F859" s="3"/>
      <c r="G859" s="11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1"/>
      <c r="AA859" s="4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3"/>
      <c r="AV859" s="3"/>
    </row>
    <row r="860" ht="15.75" customHeight="1">
      <c r="A860" s="1"/>
      <c r="B860" s="1"/>
      <c r="C860" s="2"/>
      <c r="D860" s="1"/>
      <c r="E860" s="1"/>
      <c r="F860" s="3"/>
      <c r="G860" s="11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1"/>
      <c r="AA860" s="4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3"/>
      <c r="AV860" s="3"/>
    </row>
    <row r="861" ht="15.75" customHeight="1">
      <c r="A861" s="1"/>
      <c r="B861" s="1"/>
      <c r="C861" s="2"/>
      <c r="D861" s="1"/>
      <c r="E861" s="1"/>
      <c r="F861" s="3"/>
      <c r="G861" s="11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1"/>
      <c r="AA861" s="4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3"/>
      <c r="AV861" s="3"/>
    </row>
    <row r="862" ht="15.75" customHeight="1">
      <c r="A862" s="1"/>
      <c r="B862" s="1"/>
      <c r="C862" s="2"/>
      <c r="D862" s="1"/>
      <c r="E862" s="1"/>
      <c r="F862" s="3"/>
      <c r="G862" s="11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1"/>
      <c r="AA862" s="4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3"/>
      <c r="AV862" s="3"/>
    </row>
    <row r="863" ht="15.75" customHeight="1">
      <c r="A863" s="1"/>
      <c r="B863" s="1"/>
      <c r="C863" s="2"/>
      <c r="D863" s="1"/>
      <c r="E863" s="1"/>
      <c r="F863" s="3"/>
      <c r="G863" s="11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1"/>
      <c r="AA863" s="4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3"/>
      <c r="AV863" s="3"/>
    </row>
    <row r="864" ht="15.75" customHeight="1">
      <c r="A864" s="1"/>
      <c r="B864" s="1"/>
      <c r="C864" s="2"/>
      <c r="D864" s="1"/>
      <c r="E864" s="1"/>
      <c r="F864" s="3"/>
      <c r="G864" s="11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1"/>
      <c r="AA864" s="4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3"/>
      <c r="AV864" s="3"/>
    </row>
    <row r="865" ht="15.75" customHeight="1">
      <c r="A865" s="1"/>
      <c r="B865" s="1"/>
      <c r="C865" s="2"/>
      <c r="D865" s="1"/>
      <c r="E865" s="1"/>
      <c r="F865" s="3"/>
      <c r="G865" s="11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1"/>
      <c r="AA865" s="4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3"/>
      <c r="AV865" s="3"/>
    </row>
    <row r="866" ht="15.75" customHeight="1">
      <c r="A866" s="1"/>
      <c r="B866" s="1"/>
      <c r="C866" s="2"/>
      <c r="D866" s="1"/>
      <c r="E866" s="1"/>
      <c r="F866" s="3"/>
      <c r="G866" s="11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1"/>
      <c r="AA866" s="4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3"/>
      <c r="AV866" s="3"/>
    </row>
    <row r="867" ht="15.75" customHeight="1">
      <c r="A867" s="1"/>
      <c r="B867" s="1"/>
      <c r="C867" s="2"/>
      <c r="D867" s="1"/>
      <c r="E867" s="1"/>
      <c r="F867" s="3"/>
      <c r="G867" s="11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1"/>
      <c r="AA867" s="4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3"/>
      <c r="AV867" s="3"/>
    </row>
    <row r="868" ht="15.75" customHeight="1">
      <c r="A868" s="1"/>
      <c r="B868" s="1"/>
      <c r="C868" s="2"/>
      <c r="D868" s="1"/>
      <c r="E868" s="1"/>
      <c r="F868" s="3"/>
      <c r="G868" s="11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1"/>
      <c r="AA868" s="4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3"/>
      <c r="AV868" s="3"/>
    </row>
    <row r="869" ht="15.75" customHeight="1">
      <c r="A869" s="1"/>
      <c r="B869" s="1"/>
      <c r="C869" s="2"/>
      <c r="D869" s="1"/>
      <c r="E869" s="1"/>
      <c r="F869" s="3"/>
      <c r="G869" s="11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1"/>
      <c r="AA869" s="4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3"/>
      <c r="AV869" s="3"/>
    </row>
    <row r="870" ht="15.75" customHeight="1">
      <c r="A870" s="1"/>
      <c r="B870" s="1"/>
      <c r="C870" s="2"/>
      <c r="D870" s="1"/>
      <c r="E870" s="1"/>
      <c r="F870" s="3"/>
      <c r="G870" s="11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1"/>
      <c r="AA870" s="4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3"/>
      <c r="AV870" s="3"/>
    </row>
    <row r="871" ht="15.75" customHeight="1">
      <c r="A871" s="1"/>
      <c r="B871" s="1"/>
      <c r="C871" s="2"/>
      <c r="D871" s="1"/>
      <c r="E871" s="1"/>
      <c r="F871" s="3"/>
      <c r="G871" s="11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1"/>
      <c r="AA871" s="4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3"/>
      <c r="AV871" s="3"/>
    </row>
    <row r="872" ht="15.75" customHeight="1">
      <c r="A872" s="1"/>
      <c r="B872" s="1"/>
      <c r="C872" s="2"/>
      <c r="D872" s="1"/>
      <c r="E872" s="1"/>
      <c r="F872" s="3"/>
      <c r="G872" s="11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1"/>
      <c r="AA872" s="4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3"/>
      <c r="AV872" s="3"/>
    </row>
    <row r="873" ht="15.75" customHeight="1">
      <c r="A873" s="1"/>
      <c r="B873" s="1"/>
      <c r="C873" s="2"/>
      <c r="D873" s="1"/>
      <c r="E873" s="1"/>
      <c r="F873" s="3"/>
      <c r="G873" s="11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1"/>
      <c r="AA873" s="4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3"/>
      <c r="AV873" s="3"/>
    </row>
    <row r="874" ht="15.75" customHeight="1">
      <c r="A874" s="1"/>
      <c r="B874" s="1"/>
      <c r="C874" s="2"/>
      <c r="D874" s="1"/>
      <c r="E874" s="1"/>
      <c r="F874" s="3"/>
      <c r="G874" s="11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1"/>
      <c r="AA874" s="4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3"/>
      <c r="AV874" s="3"/>
    </row>
    <row r="875" ht="15.75" customHeight="1">
      <c r="A875" s="1"/>
      <c r="B875" s="1"/>
      <c r="C875" s="2"/>
      <c r="D875" s="1"/>
      <c r="E875" s="1"/>
      <c r="F875" s="3"/>
      <c r="G875" s="11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1"/>
      <c r="AA875" s="4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3"/>
      <c r="AV875" s="3"/>
    </row>
    <row r="876" ht="15.75" customHeight="1">
      <c r="A876" s="1"/>
      <c r="B876" s="1"/>
      <c r="C876" s="2"/>
      <c r="D876" s="1"/>
      <c r="E876" s="1"/>
      <c r="F876" s="3"/>
      <c r="G876" s="11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1"/>
      <c r="AA876" s="4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3"/>
      <c r="AV876" s="3"/>
    </row>
    <row r="877" ht="15.75" customHeight="1">
      <c r="A877" s="1"/>
      <c r="B877" s="1"/>
      <c r="C877" s="2"/>
      <c r="D877" s="1"/>
      <c r="E877" s="1"/>
      <c r="F877" s="3"/>
      <c r="G877" s="11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1"/>
      <c r="AA877" s="4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3"/>
      <c r="AV877" s="3"/>
    </row>
    <row r="878" ht="15.75" customHeight="1">
      <c r="A878" s="1"/>
      <c r="B878" s="1"/>
      <c r="C878" s="2"/>
      <c r="D878" s="1"/>
      <c r="E878" s="1"/>
      <c r="F878" s="3"/>
      <c r="G878" s="11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1"/>
      <c r="AA878" s="4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3"/>
      <c r="AV878" s="3"/>
    </row>
    <row r="879" ht="15.75" customHeight="1">
      <c r="A879" s="1"/>
      <c r="B879" s="1"/>
      <c r="C879" s="2"/>
      <c r="D879" s="1"/>
      <c r="E879" s="1"/>
      <c r="F879" s="3"/>
      <c r="G879" s="11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1"/>
      <c r="AA879" s="4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3"/>
      <c r="AV879" s="3"/>
    </row>
    <row r="880" ht="15.75" customHeight="1">
      <c r="A880" s="1"/>
      <c r="B880" s="1"/>
      <c r="C880" s="2"/>
      <c r="D880" s="1"/>
      <c r="E880" s="1"/>
      <c r="F880" s="3"/>
      <c r="G880" s="11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1"/>
      <c r="AA880" s="4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3"/>
      <c r="AV880" s="3"/>
    </row>
    <row r="881" ht="15.75" customHeight="1">
      <c r="A881" s="1"/>
      <c r="B881" s="1"/>
      <c r="C881" s="2"/>
      <c r="D881" s="1"/>
      <c r="E881" s="1"/>
      <c r="F881" s="3"/>
      <c r="G881" s="11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1"/>
      <c r="AA881" s="4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3"/>
      <c r="AV881" s="3"/>
    </row>
    <row r="882" ht="15.75" customHeight="1">
      <c r="A882" s="1"/>
      <c r="B882" s="1"/>
      <c r="C882" s="2"/>
      <c r="D882" s="1"/>
      <c r="E882" s="1"/>
      <c r="F882" s="3"/>
      <c r="G882" s="11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1"/>
      <c r="AA882" s="4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3"/>
      <c r="AV882" s="3"/>
    </row>
    <row r="883" ht="15.75" customHeight="1">
      <c r="A883" s="1"/>
      <c r="B883" s="1"/>
      <c r="C883" s="2"/>
      <c r="D883" s="1"/>
      <c r="E883" s="1"/>
      <c r="F883" s="3"/>
      <c r="G883" s="11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1"/>
      <c r="AA883" s="4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3"/>
      <c r="AV883" s="3"/>
    </row>
    <row r="884" ht="15.75" customHeight="1">
      <c r="A884" s="1"/>
      <c r="B884" s="1"/>
      <c r="C884" s="2"/>
      <c r="D884" s="1"/>
      <c r="E884" s="1"/>
      <c r="F884" s="3"/>
      <c r="G884" s="11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1"/>
      <c r="AA884" s="4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3"/>
      <c r="AV884" s="3"/>
    </row>
    <row r="885" ht="15.75" customHeight="1">
      <c r="A885" s="1"/>
      <c r="B885" s="1"/>
      <c r="C885" s="2"/>
      <c r="D885" s="1"/>
      <c r="E885" s="1"/>
      <c r="F885" s="3"/>
      <c r="G885" s="11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1"/>
      <c r="AA885" s="4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3"/>
      <c r="AV885" s="3"/>
    </row>
    <row r="886" ht="15.75" customHeight="1">
      <c r="A886" s="1"/>
      <c r="B886" s="1"/>
      <c r="C886" s="2"/>
      <c r="D886" s="1"/>
      <c r="E886" s="1"/>
      <c r="F886" s="3"/>
      <c r="G886" s="11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1"/>
      <c r="AA886" s="4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3"/>
      <c r="AV886" s="3"/>
    </row>
    <row r="887" ht="15.75" customHeight="1">
      <c r="A887" s="1"/>
      <c r="B887" s="1"/>
      <c r="C887" s="2"/>
      <c r="D887" s="1"/>
      <c r="E887" s="1"/>
      <c r="F887" s="3"/>
      <c r="G887" s="11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1"/>
      <c r="AA887" s="4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3"/>
      <c r="AV887" s="3"/>
    </row>
    <row r="888" ht="15.75" customHeight="1">
      <c r="A888" s="1"/>
      <c r="B888" s="1"/>
      <c r="C888" s="2"/>
      <c r="D888" s="1"/>
      <c r="E888" s="1"/>
      <c r="F888" s="3"/>
      <c r="G888" s="11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1"/>
      <c r="AA888" s="4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3"/>
      <c r="AV888" s="3"/>
    </row>
    <row r="889" ht="15.75" customHeight="1">
      <c r="A889" s="1"/>
      <c r="B889" s="1"/>
      <c r="C889" s="2"/>
      <c r="D889" s="1"/>
      <c r="E889" s="1"/>
      <c r="F889" s="3"/>
      <c r="G889" s="11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1"/>
      <c r="AA889" s="4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3"/>
      <c r="AV889" s="3"/>
    </row>
    <row r="890" ht="15.75" customHeight="1">
      <c r="A890" s="1"/>
      <c r="B890" s="1"/>
      <c r="C890" s="2"/>
      <c r="D890" s="1"/>
      <c r="E890" s="1"/>
      <c r="F890" s="3"/>
      <c r="G890" s="11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1"/>
      <c r="AA890" s="4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3"/>
      <c r="AV890" s="3"/>
    </row>
    <row r="891" ht="15.75" customHeight="1">
      <c r="A891" s="1"/>
      <c r="B891" s="1"/>
      <c r="C891" s="2"/>
      <c r="D891" s="1"/>
      <c r="E891" s="1"/>
      <c r="F891" s="3"/>
      <c r="G891" s="11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1"/>
      <c r="AA891" s="4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3"/>
      <c r="AV891" s="3"/>
    </row>
    <row r="892" ht="15.75" customHeight="1">
      <c r="A892" s="1"/>
      <c r="B892" s="1"/>
      <c r="C892" s="2"/>
      <c r="D892" s="1"/>
      <c r="E892" s="1"/>
      <c r="F892" s="3"/>
      <c r="G892" s="11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1"/>
      <c r="AA892" s="4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3"/>
      <c r="AV892" s="3"/>
    </row>
    <row r="893" ht="15.75" customHeight="1">
      <c r="A893" s="1"/>
      <c r="B893" s="1"/>
      <c r="C893" s="2"/>
      <c r="D893" s="1"/>
      <c r="E893" s="1"/>
      <c r="F893" s="3"/>
      <c r="G893" s="11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1"/>
      <c r="AA893" s="4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3"/>
      <c r="AV893" s="3"/>
    </row>
    <row r="894" ht="15.75" customHeight="1">
      <c r="A894" s="1"/>
      <c r="B894" s="1"/>
      <c r="C894" s="2"/>
      <c r="D894" s="1"/>
      <c r="E894" s="1"/>
      <c r="F894" s="3"/>
      <c r="G894" s="11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1"/>
      <c r="AA894" s="4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3"/>
      <c r="AV894" s="3"/>
    </row>
    <row r="895" ht="15.75" customHeight="1">
      <c r="A895" s="1"/>
      <c r="B895" s="1"/>
      <c r="C895" s="2"/>
      <c r="D895" s="1"/>
      <c r="E895" s="1"/>
      <c r="F895" s="3"/>
      <c r="G895" s="11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1"/>
      <c r="AA895" s="4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3"/>
      <c r="AV895" s="3"/>
    </row>
    <row r="896" ht="15.75" customHeight="1">
      <c r="A896" s="1"/>
      <c r="B896" s="1"/>
      <c r="C896" s="2"/>
      <c r="D896" s="1"/>
      <c r="E896" s="1"/>
      <c r="F896" s="3"/>
      <c r="G896" s="11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1"/>
      <c r="AA896" s="4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3"/>
      <c r="AV896" s="3"/>
    </row>
    <row r="897" ht="15.75" customHeight="1">
      <c r="A897" s="1"/>
      <c r="B897" s="1"/>
      <c r="C897" s="2"/>
      <c r="D897" s="1"/>
      <c r="E897" s="1"/>
      <c r="F897" s="3"/>
      <c r="G897" s="11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1"/>
      <c r="AA897" s="4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3"/>
      <c r="AV897" s="3"/>
    </row>
    <row r="898" ht="15.75" customHeight="1">
      <c r="A898" s="1"/>
      <c r="B898" s="1"/>
      <c r="C898" s="2"/>
      <c r="D898" s="1"/>
      <c r="E898" s="1"/>
      <c r="F898" s="3"/>
      <c r="G898" s="11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1"/>
      <c r="AA898" s="4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3"/>
      <c r="AV898" s="3"/>
    </row>
    <row r="899" ht="15.75" customHeight="1">
      <c r="A899" s="1"/>
      <c r="B899" s="1"/>
      <c r="C899" s="2"/>
      <c r="D899" s="1"/>
      <c r="E899" s="1"/>
      <c r="F899" s="3"/>
      <c r="G899" s="11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1"/>
      <c r="AA899" s="4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3"/>
      <c r="AV899" s="3"/>
    </row>
    <row r="900" ht="15.75" customHeight="1">
      <c r="A900" s="1"/>
      <c r="B900" s="1"/>
      <c r="C900" s="2"/>
      <c r="D900" s="1"/>
      <c r="E900" s="1"/>
      <c r="F900" s="3"/>
      <c r="G900" s="11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1"/>
      <c r="AA900" s="4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3"/>
      <c r="AV900" s="3"/>
    </row>
    <row r="901" ht="15.75" customHeight="1">
      <c r="A901" s="1"/>
      <c r="B901" s="1"/>
      <c r="C901" s="2"/>
      <c r="D901" s="1"/>
      <c r="E901" s="1"/>
      <c r="F901" s="3"/>
      <c r="G901" s="11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1"/>
      <c r="AA901" s="4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3"/>
      <c r="AV901" s="3"/>
    </row>
    <row r="902" ht="15.75" customHeight="1">
      <c r="A902" s="1"/>
      <c r="B902" s="1"/>
      <c r="C902" s="2"/>
      <c r="D902" s="1"/>
      <c r="E902" s="1"/>
      <c r="F902" s="3"/>
      <c r="G902" s="11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1"/>
      <c r="AA902" s="4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3"/>
      <c r="AV902" s="3"/>
    </row>
    <row r="903" ht="15.75" customHeight="1">
      <c r="A903" s="1"/>
      <c r="B903" s="1"/>
      <c r="C903" s="2"/>
      <c r="D903" s="1"/>
      <c r="E903" s="1"/>
      <c r="F903" s="3"/>
      <c r="G903" s="11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1"/>
      <c r="AA903" s="4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3"/>
      <c r="AV903" s="3"/>
    </row>
    <row r="904" ht="15.75" customHeight="1">
      <c r="A904" s="1"/>
      <c r="B904" s="1"/>
      <c r="C904" s="2"/>
      <c r="D904" s="1"/>
      <c r="E904" s="1"/>
      <c r="F904" s="3"/>
      <c r="G904" s="11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1"/>
      <c r="AA904" s="4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3"/>
      <c r="AV904" s="3"/>
    </row>
    <row r="905" ht="15.75" customHeight="1">
      <c r="A905" s="1"/>
      <c r="B905" s="1"/>
      <c r="C905" s="2"/>
      <c r="D905" s="1"/>
      <c r="E905" s="1"/>
      <c r="F905" s="3"/>
      <c r="G905" s="11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1"/>
      <c r="AA905" s="4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3"/>
      <c r="AV905" s="3"/>
    </row>
    <row r="906" ht="15.75" customHeight="1">
      <c r="A906" s="1"/>
      <c r="B906" s="1"/>
      <c r="C906" s="2"/>
      <c r="D906" s="1"/>
      <c r="E906" s="1"/>
      <c r="F906" s="3"/>
      <c r="G906" s="11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1"/>
      <c r="AA906" s="4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3"/>
      <c r="AV906" s="3"/>
    </row>
    <row r="907" ht="15.75" customHeight="1">
      <c r="A907" s="1"/>
      <c r="B907" s="1"/>
      <c r="C907" s="2"/>
      <c r="D907" s="1"/>
      <c r="E907" s="1"/>
      <c r="F907" s="3"/>
      <c r="G907" s="11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1"/>
      <c r="AA907" s="4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3"/>
      <c r="AV907" s="3"/>
    </row>
    <row r="908">
      <c r="A908" s="1"/>
      <c r="B908" s="1"/>
      <c r="C908" s="2"/>
      <c r="D908" s="1"/>
      <c r="E908" s="1"/>
      <c r="F908" s="3"/>
      <c r="G908" s="11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1"/>
      <c r="AA908" s="4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3"/>
      <c r="AV908" s="3"/>
    </row>
    <row r="909">
      <c r="A909" s="1"/>
      <c r="B909" s="1"/>
      <c r="C909" s="2"/>
      <c r="D909" s="1"/>
      <c r="E909" s="1"/>
      <c r="F909" s="3"/>
      <c r="G909" s="11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1"/>
      <c r="AA909" s="4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3"/>
      <c r="AV909" s="3"/>
    </row>
    <row r="910">
      <c r="A910" s="1"/>
      <c r="B910" s="1"/>
      <c r="C910" s="2"/>
      <c r="D910" s="1"/>
      <c r="E910" s="1"/>
      <c r="F910" s="3"/>
      <c r="G910" s="11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1"/>
      <c r="AA910" s="4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3"/>
      <c r="AV910" s="3"/>
    </row>
    <row r="911">
      <c r="A911" s="1"/>
      <c r="B911" s="1"/>
      <c r="C911" s="2"/>
      <c r="D911" s="1"/>
      <c r="E911" s="1"/>
      <c r="F911" s="3"/>
      <c r="G911" s="11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1"/>
      <c r="AA911" s="4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3"/>
      <c r="AV911" s="3"/>
    </row>
    <row r="912">
      <c r="A912" s="1"/>
      <c r="B912" s="1"/>
      <c r="C912" s="2"/>
      <c r="D912" s="1"/>
      <c r="E912" s="1"/>
      <c r="F912" s="3"/>
      <c r="G912" s="11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1"/>
      <c r="AA912" s="4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3"/>
      <c r="AV912" s="3"/>
    </row>
    <row r="913">
      <c r="A913" s="1"/>
      <c r="B913" s="1"/>
      <c r="C913" s="2"/>
      <c r="D913" s="1"/>
      <c r="E913" s="1"/>
      <c r="F913" s="3"/>
      <c r="G913" s="11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1"/>
      <c r="AA913" s="4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3"/>
      <c r="AV913" s="3"/>
    </row>
    <row r="914">
      <c r="A914" s="1"/>
      <c r="B914" s="1"/>
      <c r="C914" s="2"/>
      <c r="D914" s="1"/>
      <c r="E914" s="1"/>
      <c r="F914" s="3"/>
      <c r="G914" s="11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1"/>
      <c r="AA914" s="4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3"/>
      <c r="AV914" s="3"/>
    </row>
    <row r="915">
      <c r="A915" s="1"/>
      <c r="B915" s="1"/>
      <c r="C915" s="2"/>
      <c r="D915" s="1"/>
      <c r="E915" s="1"/>
      <c r="F915" s="3"/>
      <c r="G915" s="11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1"/>
      <c r="AA915" s="4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3"/>
      <c r="AV915" s="3"/>
    </row>
    <row r="916">
      <c r="A916" s="1"/>
      <c r="B916" s="1"/>
      <c r="C916" s="2"/>
      <c r="D916" s="1"/>
      <c r="E916" s="1"/>
      <c r="F916" s="3"/>
      <c r="G916" s="11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1"/>
      <c r="AA916" s="4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3"/>
      <c r="AV916" s="3"/>
    </row>
    <row r="917">
      <c r="A917" s="1"/>
      <c r="B917" s="1"/>
      <c r="C917" s="2"/>
      <c r="D917" s="1"/>
      <c r="E917" s="1"/>
      <c r="F917" s="3"/>
      <c r="G917" s="11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1"/>
      <c r="AA917" s="4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3"/>
      <c r="AV917" s="3"/>
    </row>
    <row r="918">
      <c r="A918" s="1"/>
      <c r="B918" s="1"/>
      <c r="C918" s="2"/>
      <c r="D918" s="1"/>
      <c r="E918" s="1"/>
      <c r="F918" s="3"/>
      <c r="G918" s="11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1"/>
      <c r="AA918" s="4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3"/>
      <c r="AV918" s="3"/>
    </row>
    <row r="919">
      <c r="A919" s="1"/>
      <c r="B919" s="1"/>
      <c r="C919" s="2"/>
      <c r="D919" s="1"/>
      <c r="E919" s="1"/>
      <c r="F919" s="3"/>
      <c r="G919" s="11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1"/>
      <c r="AA919" s="4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3"/>
      <c r="AV919" s="3"/>
    </row>
    <row r="920">
      <c r="A920" s="1"/>
      <c r="B920" s="1"/>
      <c r="C920" s="2"/>
      <c r="D920" s="1"/>
      <c r="E920" s="1"/>
      <c r="F920" s="3"/>
      <c r="G920" s="11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1"/>
      <c r="AA920" s="4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3"/>
      <c r="AV920" s="3"/>
    </row>
    <row r="921">
      <c r="A921" s="1"/>
      <c r="B921" s="1"/>
      <c r="C921" s="2"/>
      <c r="D921" s="1"/>
      <c r="E921" s="1"/>
      <c r="F921" s="3"/>
      <c r="G921" s="11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1"/>
      <c r="AA921" s="4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3"/>
      <c r="AV921" s="3"/>
    </row>
    <row r="922">
      <c r="A922" s="1"/>
      <c r="B922" s="1"/>
      <c r="C922" s="2"/>
      <c r="D922" s="1"/>
      <c r="E922" s="1"/>
      <c r="F922" s="3"/>
      <c r="G922" s="11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1"/>
      <c r="AA922" s="4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3"/>
      <c r="AV922" s="3"/>
    </row>
    <row r="923">
      <c r="A923" s="1"/>
      <c r="B923" s="1"/>
      <c r="C923" s="2"/>
      <c r="D923" s="1"/>
      <c r="E923" s="1"/>
      <c r="F923" s="3"/>
      <c r="G923" s="11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1"/>
      <c r="AA923" s="4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3"/>
      <c r="AV923" s="3"/>
    </row>
    <row r="924">
      <c r="A924" s="1"/>
      <c r="B924" s="1"/>
      <c r="C924" s="2"/>
      <c r="D924" s="1"/>
      <c r="E924" s="1"/>
      <c r="F924" s="3"/>
      <c r="G924" s="11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1"/>
      <c r="AA924" s="4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3"/>
      <c r="AV924" s="3"/>
    </row>
    <row r="925">
      <c r="A925" s="1"/>
      <c r="B925" s="1"/>
      <c r="C925" s="2"/>
      <c r="D925" s="1"/>
      <c r="E925" s="1"/>
      <c r="F925" s="3"/>
      <c r="G925" s="11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1"/>
      <c r="AA925" s="4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3"/>
      <c r="AV925" s="3"/>
    </row>
    <row r="926">
      <c r="A926" s="1"/>
      <c r="B926" s="1"/>
      <c r="C926" s="2"/>
      <c r="D926" s="1"/>
      <c r="E926" s="1"/>
      <c r="F926" s="3"/>
      <c r="G926" s="11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1"/>
      <c r="AA926" s="4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3"/>
      <c r="AV926" s="3"/>
    </row>
    <row r="927">
      <c r="A927" s="1"/>
      <c r="B927" s="1"/>
      <c r="C927" s="2"/>
      <c r="D927" s="1"/>
      <c r="E927" s="1"/>
      <c r="F927" s="3"/>
      <c r="G927" s="11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1"/>
      <c r="AA927" s="4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3"/>
      <c r="AV927" s="3"/>
    </row>
    <row r="928">
      <c r="A928" s="1"/>
      <c r="B928" s="1"/>
      <c r="C928" s="2"/>
      <c r="D928" s="1"/>
      <c r="E928" s="1"/>
      <c r="F928" s="3"/>
      <c r="G928" s="11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1"/>
      <c r="AA928" s="4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3"/>
      <c r="AV928" s="3"/>
    </row>
    <row r="929">
      <c r="A929" s="1"/>
      <c r="B929" s="1"/>
      <c r="C929" s="2"/>
      <c r="D929" s="1"/>
      <c r="E929" s="1"/>
      <c r="F929" s="3"/>
      <c r="G929" s="11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1"/>
      <c r="AA929" s="4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3"/>
      <c r="AV929" s="3"/>
    </row>
    <row r="930">
      <c r="A930" s="1"/>
      <c r="B930" s="1"/>
      <c r="C930" s="2"/>
      <c r="D930" s="1"/>
      <c r="E930" s="1"/>
      <c r="F930" s="3"/>
      <c r="G930" s="11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1"/>
      <c r="AA930" s="4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3"/>
      <c r="AV930" s="3"/>
    </row>
    <row r="931">
      <c r="A931" s="1"/>
      <c r="B931" s="1"/>
      <c r="C931" s="2"/>
      <c r="D931" s="1"/>
      <c r="E931" s="1"/>
      <c r="F931" s="3"/>
      <c r="G931" s="11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1"/>
      <c r="AA931" s="4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3"/>
      <c r="AV931" s="3"/>
    </row>
    <row r="932">
      <c r="A932" s="1"/>
      <c r="B932" s="1"/>
      <c r="C932" s="2"/>
      <c r="D932" s="1"/>
      <c r="E932" s="1"/>
      <c r="F932" s="3"/>
      <c r="G932" s="11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1"/>
      <c r="AA932" s="4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3"/>
      <c r="AV932" s="3"/>
    </row>
    <row r="933">
      <c r="A933" s="1"/>
      <c r="B933" s="1"/>
      <c r="C933" s="2"/>
      <c r="D933" s="1"/>
      <c r="E933" s="1"/>
      <c r="F933" s="3"/>
      <c r="G933" s="11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1"/>
      <c r="AA933" s="4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3"/>
      <c r="AV933" s="3"/>
    </row>
    <row r="934">
      <c r="A934" s="1"/>
      <c r="B934" s="1"/>
      <c r="C934" s="2"/>
      <c r="D934" s="1"/>
      <c r="E934" s="1"/>
      <c r="F934" s="3"/>
      <c r="G934" s="11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1"/>
      <c r="AA934" s="4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3"/>
      <c r="AV934" s="3"/>
    </row>
    <row r="935">
      <c r="A935" s="1"/>
      <c r="B935" s="1"/>
      <c r="C935" s="2"/>
      <c r="D935" s="1"/>
      <c r="E935" s="1"/>
      <c r="F935" s="3"/>
      <c r="G935" s="11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1"/>
      <c r="AA935" s="4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3"/>
      <c r="AV935" s="3"/>
    </row>
    <row r="936">
      <c r="A936" s="1"/>
      <c r="B936" s="1"/>
      <c r="C936" s="2"/>
      <c r="D936" s="1"/>
      <c r="E936" s="1"/>
      <c r="F936" s="3"/>
      <c r="G936" s="11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1"/>
      <c r="AA936" s="4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3"/>
      <c r="AV936" s="3"/>
    </row>
    <row r="937">
      <c r="A937" s="1"/>
      <c r="B937" s="1"/>
      <c r="C937" s="2"/>
      <c r="D937" s="1"/>
      <c r="E937" s="1"/>
      <c r="F937" s="3"/>
      <c r="G937" s="11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1"/>
      <c r="AA937" s="4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3"/>
      <c r="AV937" s="3"/>
    </row>
    <row r="938">
      <c r="A938" s="1"/>
      <c r="B938" s="1"/>
      <c r="C938" s="2"/>
      <c r="D938" s="1"/>
      <c r="E938" s="1"/>
      <c r="F938" s="3"/>
      <c r="G938" s="11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1"/>
      <c r="AA938" s="4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3"/>
      <c r="AV938" s="3"/>
    </row>
    <row r="939">
      <c r="A939" s="1"/>
      <c r="B939" s="1"/>
      <c r="C939" s="2"/>
      <c r="D939" s="1"/>
      <c r="E939" s="1"/>
      <c r="F939" s="3"/>
      <c r="G939" s="11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1"/>
      <c r="AA939" s="4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3"/>
      <c r="AV939" s="3"/>
    </row>
    <row r="940">
      <c r="A940" s="1"/>
      <c r="B940" s="1"/>
      <c r="C940" s="2"/>
      <c r="D940" s="1"/>
      <c r="E940" s="1"/>
      <c r="F940" s="3"/>
      <c r="G940" s="11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1"/>
      <c r="AA940" s="4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3"/>
      <c r="AV940" s="3"/>
    </row>
    <row r="941">
      <c r="A941" s="1"/>
      <c r="B941" s="1"/>
      <c r="C941" s="2"/>
      <c r="D941" s="1"/>
      <c r="E941" s="1"/>
      <c r="F941" s="3"/>
      <c r="G941" s="11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1"/>
      <c r="AA941" s="4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3"/>
      <c r="AV941" s="3"/>
    </row>
    <row r="942">
      <c r="A942" s="1"/>
      <c r="B942" s="1"/>
      <c r="C942" s="2"/>
      <c r="D942" s="1"/>
      <c r="E942" s="1"/>
      <c r="F942" s="3"/>
      <c r="G942" s="11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1"/>
      <c r="AA942" s="4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3"/>
      <c r="AV942" s="3"/>
    </row>
    <row r="943">
      <c r="A943" s="1"/>
      <c r="B943" s="1"/>
      <c r="C943" s="2"/>
      <c r="D943" s="1"/>
      <c r="E943" s="1"/>
      <c r="F943" s="3"/>
      <c r="G943" s="11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1"/>
      <c r="AA943" s="4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3"/>
      <c r="AV943" s="3"/>
    </row>
    <row r="944">
      <c r="A944" s="1"/>
      <c r="B944" s="1"/>
      <c r="C944" s="2"/>
      <c r="D944" s="1"/>
      <c r="E944" s="1"/>
      <c r="F944" s="3"/>
      <c r="G944" s="11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1"/>
      <c r="AA944" s="4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3"/>
      <c r="AV944" s="3"/>
    </row>
    <row r="945">
      <c r="A945" s="1"/>
      <c r="B945" s="1"/>
      <c r="C945" s="2"/>
      <c r="D945" s="1"/>
      <c r="E945" s="1"/>
      <c r="F945" s="3"/>
      <c r="G945" s="11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1"/>
      <c r="AA945" s="4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3"/>
      <c r="AV945" s="3"/>
    </row>
    <row r="946">
      <c r="A946" s="1"/>
      <c r="B946" s="1"/>
      <c r="C946" s="2"/>
      <c r="D946" s="1"/>
      <c r="E946" s="1"/>
      <c r="F946" s="3"/>
      <c r="G946" s="11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1"/>
      <c r="AA946" s="4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3"/>
      <c r="AV946" s="3"/>
    </row>
    <row r="947">
      <c r="A947" s="1"/>
      <c r="B947" s="1"/>
      <c r="C947" s="2"/>
      <c r="D947" s="1"/>
      <c r="E947" s="1"/>
      <c r="F947" s="3"/>
      <c r="G947" s="11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1"/>
      <c r="AA947" s="4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3"/>
      <c r="AV947" s="3"/>
    </row>
    <row r="948">
      <c r="A948" s="1"/>
      <c r="B948" s="1"/>
      <c r="C948" s="2"/>
      <c r="D948" s="1"/>
      <c r="E948" s="1"/>
      <c r="F948" s="3"/>
      <c r="G948" s="11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1"/>
      <c r="AA948" s="4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3"/>
      <c r="AV948" s="3"/>
    </row>
    <row r="949">
      <c r="A949" s="1"/>
      <c r="B949" s="1"/>
      <c r="C949" s="2"/>
      <c r="D949" s="1"/>
      <c r="E949" s="1"/>
      <c r="F949" s="3"/>
      <c r="G949" s="11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1"/>
      <c r="AA949" s="4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3"/>
      <c r="AV949" s="3"/>
    </row>
    <row r="950">
      <c r="A950" s="1"/>
      <c r="B950" s="1"/>
      <c r="C950" s="2"/>
      <c r="D950" s="1"/>
      <c r="E950" s="1"/>
      <c r="F950" s="3"/>
      <c r="G950" s="11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1"/>
      <c r="AA950" s="4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3"/>
      <c r="AV950" s="3"/>
    </row>
    <row r="951">
      <c r="A951" s="1"/>
      <c r="B951" s="1"/>
      <c r="C951" s="2"/>
      <c r="D951" s="1"/>
      <c r="E951" s="1"/>
      <c r="F951" s="3"/>
      <c r="G951" s="11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1"/>
      <c r="AA951" s="4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3"/>
      <c r="AV951" s="3"/>
    </row>
    <row r="952">
      <c r="A952" s="1"/>
      <c r="B952" s="1"/>
      <c r="C952" s="2"/>
      <c r="D952" s="1"/>
      <c r="E952" s="1"/>
      <c r="F952" s="3"/>
      <c r="G952" s="11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1"/>
      <c r="AA952" s="4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3"/>
      <c r="AV952" s="3"/>
    </row>
    <row r="953">
      <c r="A953" s="1"/>
      <c r="B953" s="1"/>
      <c r="C953" s="2"/>
      <c r="D953" s="1"/>
      <c r="E953" s="1"/>
      <c r="F953" s="3"/>
      <c r="G953" s="11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1"/>
      <c r="AA953" s="4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3"/>
      <c r="AV953" s="3"/>
    </row>
    <row r="954">
      <c r="A954" s="1"/>
      <c r="B954" s="1"/>
      <c r="C954" s="2"/>
      <c r="D954" s="1"/>
      <c r="E954" s="1"/>
      <c r="F954" s="3"/>
      <c r="G954" s="11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1"/>
      <c r="AA954" s="4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3"/>
      <c r="AV954" s="3"/>
    </row>
    <row r="955">
      <c r="A955" s="1"/>
      <c r="B955" s="1"/>
      <c r="C955" s="2"/>
      <c r="D955" s="1"/>
      <c r="E955" s="1"/>
      <c r="F955" s="3"/>
      <c r="G955" s="11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1"/>
      <c r="AA955" s="4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3"/>
      <c r="AV955" s="3"/>
    </row>
    <row r="956">
      <c r="A956" s="1"/>
      <c r="B956" s="1"/>
      <c r="C956" s="2"/>
      <c r="D956" s="1"/>
      <c r="E956" s="1"/>
      <c r="F956" s="3"/>
      <c r="G956" s="11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1"/>
      <c r="AA956" s="4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3"/>
      <c r="AV956" s="3"/>
    </row>
    <row r="957">
      <c r="A957" s="1"/>
      <c r="B957" s="1"/>
      <c r="C957" s="2"/>
      <c r="D957" s="1"/>
      <c r="E957" s="1"/>
      <c r="F957" s="3"/>
      <c r="G957" s="11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1"/>
      <c r="AA957" s="4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3"/>
      <c r="AV957" s="3"/>
    </row>
    <row r="958">
      <c r="A958" s="1"/>
      <c r="B958" s="1"/>
      <c r="C958" s="2"/>
      <c r="D958" s="1"/>
      <c r="E958" s="1"/>
      <c r="F958" s="3"/>
      <c r="G958" s="11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1"/>
      <c r="AA958" s="4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3"/>
      <c r="AV958" s="3"/>
    </row>
    <row r="959">
      <c r="A959" s="1"/>
      <c r="B959" s="1"/>
      <c r="C959" s="2"/>
      <c r="D959" s="1"/>
      <c r="E959" s="1"/>
      <c r="F959" s="3"/>
      <c r="G959" s="11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1"/>
      <c r="AA959" s="4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3"/>
      <c r="AV959" s="3"/>
    </row>
    <row r="960">
      <c r="A960" s="1"/>
      <c r="B960" s="1"/>
      <c r="C960" s="2"/>
      <c r="D960" s="1"/>
      <c r="E960" s="1"/>
      <c r="F960" s="3"/>
      <c r="G960" s="11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1"/>
      <c r="AA960" s="4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3"/>
      <c r="AV960" s="3"/>
    </row>
    <row r="961">
      <c r="A961" s="1"/>
      <c r="B961" s="1"/>
      <c r="C961" s="2"/>
      <c r="D961" s="1"/>
      <c r="E961" s="1"/>
      <c r="F961" s="3"/>
      <c r="G961" s="11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1"/>
      <c r="AA961" s="4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3"/>
      <c r="AV961" s="3"/>
    </row>
    <row r="962">
      <c r="A962" s="1"/>
      <c r="B962" s="1"/>
      <c r="C962" s="2"/>
      <c r="D962" s="1"/>
      <c r="E962" s="1"/>
      <c r="F962" s="3"/>
      <c r="G962" s="11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1"/>
      <c r="AA962" s="4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3"/>
      <c r="AV962" s="3"/>
    </row>
    <row r="963">
      <c r="A963" s="1"/>
      <c r="B963" s="1"/>
      <c r="C963" s="2"/>
      <c r="D963" s="1"/>
      <c r="E963" s="1"/>
      <c r="F963" s="3"/>
      <c r="G963" s="11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1"/>
      <c r="AA963" s="4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3"/>
      <c r="AV963" s="3"/>
    </row>
    <row r="964">
      <c r="A964" s="1"/>
      <c r="B964" s="1"/>
      <c r="C964" s="2"/>
      <c r="D964" s="1"/>
      <c r="E964" s="1"/>
      <c r="F964" s="3"/>
      <c r="G964" s="11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1"/>
      <c r="AA964" s="4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3"/>
      <c r="AV964" s="3"/>
    </row>
    <row r="965">
      <c r="A965" s="1"/>
      <c r="B965" s="1"/>
      <c r="C965" s="2"/>
      <c r="D965" s="1"/>
      <c r="E965" s="1"/>
      <c r="F965" s="3"/>
      <c r="G965" s="11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1"/>
      <c r="AA965" s="4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3"/>
      <c r="AV965" s="3"/>
    </row>
    <row r="966">
      <c r="A966" s="1"/>
      <c r="B966" s="1"/>
      <c r="C966" s="2"/>
      <c r="D966" s="1"/>
      <c r="E966" s="1"/>
      <c r="F966" s="3"/>
      <c r="G966" s="11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1"/>
      <c r="AA966" s="4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3"/>
      <c r="AV966" s="3"/>
    </row>
    <row r="967">
      <c r="A967" s="1"/>
      <c r="B967" s="1"/>
      <c r="C967" s="2"/>
      <c r="D967" s="1"/>
      <c r="E967" s="1"/>
      <c r="F967" s="3"/>
      <c r="G967" s="11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1"/>
      <c r="AA967" s="4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3"/>
      <c r="AV967" s="3"/>
    </row>
    <row r="968">
      <c r="A968" s="1"/>
      <c r="B968" s="1"/>
      <c r="C968" s="2"/>
      <c r="D968" s="1"/>
      <c r="E968" s="1"/>
      <c r="F968" s="3"/>
      <c r="G968" s="11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1"/>
      <c r="AA968" s="4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3"/>
      <c r="AV968" s="3"/>
    </row>
    <row r="969">
      <c r="A969" s="1"/>
      <c r="B969" s="1"/>
      <c r="C969" s="2"/>
      <c r="D969" s="1"/>
      <c r="E969" s="1"/>
      <c r="F969" s="3"/>
      <c r="G969" s="11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1"/>
      <c r="AA969" s="4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3"/>
      <c r="AV969" s="3"/>
    </row>
    <row r="970">
      <c r="A970" s="1"/>
      <c r="B970" s="1"/>
      <c r="C970" s="2"/>
      <c r="D970" s="1"/>
      <c r="E970" s="1"/>
      <c r="F970" s="3"/>
      <c r="G970" s="11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1"/>
      <c r="AA970" s="4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3"/>
      <c r="AV970" s="3"/>
    </row>
    <row r="971">
      <c r="A971" s="1"/>
      <c r="B971" s="1"/>
      <c r="C971" s="2"/>
      <c r="D971" s="1"/>
      <c r="E971" s="1"/>
      <c r="F971" s="3"/>
      <c r="G971" s="11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1"/>
      <c r="AA971" s="4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3"/>
      <c r="AV971" s="3"/>
    </row>
    <row r="972">
      <c r="A972" s="1"/>
      <c r="B972" s="1"/>
      <c r="C972" s="2"/>
      <c r="D972" s="1"/>
      <c r="E972" s="1"/>
      <c r="F972" s="3"/>
      <c r="G972" s="11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1"/>
      <c r="AA972" s="4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3"/>
      <c r="AV972" s="3"/>
    </row>
    <row r="973">
      <c r="A973" s="1"/>
      <c r="B973" s="1"/>
      <c r="C973" s="2"/>
      <c r="D973" s="1"/>
      <c r="E973" s="1"/>
      <c r="F973" s="3"/>
      <c r="G973" s="11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1"/>
      <c r="AA973" s="4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3"/>
      <c r="AV973" s="3"/>
    </row>
    <row r="974">
      <c r="A974" s="1"/>
      <c r="B974" s="1"/>
      <c r="C974" s="2"/>
      <c r="D974" s="1"/>
      <c r="E974" s="1"/>
      <c r="F974" s="3"/>
      <c r="G974" s="11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1"/>
      <c r="AA974" s="4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3"/>
      <c r="AV974" s="3"/>
    </row>
    <row r="975">
      <c r="A975" s="1"/>
      <c r="B975" s="1"/>
      <c r="C975" s="2"/>
      <c r="D975" s="1"/>
      <c r="E975" s="1"/>
      <c r="F975" s="3"/>
      <c r="G975" s="11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1"/>
      <c r="AA975" s="4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3"/>
      <c r="AV975" s="3"/>
    </row>
    <row r="976">
      <c r="A976" s="1"/>
      <c r="B976" s="1"/>
      <c r="C976" s="2"/>
      <c r="D976" s="1"/>
      <c r="E976" s="1"/>
      <c r="F976" s="3"/>
      <c r="G976" s="11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1"/>
      <c r="AA976" s="4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3"/>
      <c r="AV976" s="3"/>
    </row>
    <row r="977">
      <c r="A977" s="1"/>
      <c r="B977" s="1"/>
      <c r="C977" s="2"/>
      <c r="D977" s="1"/>
      <c r="E977" s="1"/>
      <c r="F977" s="3"/>
      <c r="G977" s="11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1"/>
      <c r="AA977" s="4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3"/>
      <c r="AV977" s="3"/>
    </row>
    <row r="978">
      <c r="A978" s="1"/>
      <c r="B978" s="1"/>
      <c r="C978" s="2"/>
      <c r="D978" s="1"/>
      <c r="E978" s="1"/>
      <c r="F978" s="3"/>
      <c r="G978" s="11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1"/>
      <c r="AA978" s="4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3"/>
      <c r="AV978" s="3"/>
    </row>
    <row r="979">
      <c r="A979" s="1"/>
      <c r="B979" s="1"/>
      <c r="C979" s="2"/>
      <c r="D979" s="1"/>
      <c r="E979" s="1"/>
      <c r="F979" s="3"/>
      <c r="G979" s="11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1"/>
      <c r="AA979" s="4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3"/>
      <c r="AV979" s="3"/>
    </row>
    <row r="980">
      <c r="A980" s="1"/>
      <c r="B980" s="1"/>
      <c r="C980" s="2"/>
      <c r="D980" s="1"/>
      <c r="E980" s="1"/>
      <c r="F980" s="3"/>
      <c r="G980" s="11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1"/>
      <c r="AA980" s="4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3"/>
      <c r="AV980" s="3"/>
    </row>
    <row r="981">
      <c r="A981" s="1"/>
      <c r="B981" s="1"/>
      <c r="C981" s="2"/>
      <c r="D981" s="1"/>
      <c r="E981" s="1"/>
      <c r="F981" s="3"/>
      <c r="G981" s="11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1"/>
      <c r="AA981" s="4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3"/>
      <c r="AV981" s="3"/>
    </row>
    <row r="982">
      <c r="A982" s="1"/>
      <c r="B982" s="1"/>
      <c r="C982" s="2"/>
      <c r="D982" s="1"/>
      <c r="E982" s="1"/>
      <c r="F982" s="3"/>
      <c r="G982" s="11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1"/>
      <c r="AA982" s="4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3"/>
      <c r="AV982" s="3"/>
    </row>
    <row r="983">
      <c r="A983" s="1"/>
      <c r="B983" s="1"/>
      <c r="C983" s="2"/>
      <c r="D983" s="1"/>
      <c r="E983" s="1"/>
      <c r="F983" s="3"/>
      <c r="G983" s="11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1"/>
      <c r="AA983" s="4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3"/>
      <c r="AV983" s="3"/>
    </row>
    <row r="984">
      <c r="A984" s="1"/>
      <c r="B984" s="1"/>
      <c r="C984" s="2"/>
      <c r="D984" s="1"/>
      <c r="E984" s="1"/>
      <c r="F984" s="3"/>
      <c r="G984" s="11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1"/>
      <c r="AA984" s="4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3"/>
      <c r="AV984" s="3"/>
    </row>
    <row r="985">
      <c r="A985" s="1"/>
      <c r="B985" s="1"/>
      <c r="C985" s="2"/>
      <c r="D985" s="1"/>
      <c r="E985" s="1"/>
      <c r="F985" s="3"/>
      <c r="G985" s="11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1"/>
      <c r="AA985" s="4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3"/>
      <c r="AV985" s="3"/>
    </row>
    <row r="986">
      <c r="A986" s="1"/>
      <c r="B986" s="1"/>
      <c r="C986" s="2"/>
      <c r="D986" s="1"/>
      <c r="E986" s="1"/>
      <c r="F986" s="3"/>
      <c r="G986" s="11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1"/>
      <c r="AA986" s="4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3"/>
      <c r="AV986" s="3"/>
    </row>
    <row r="987">
      <c r="A987" s="1"/>
      <c r="B987" s="1"/>
      <c r="C987" s="2"/>
      <c r="D987" s="1"/>
      <c r="E987" s="1"/>
      <c r="F987" s="3"/>
      <c r="G987" s="11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1"/>
      <c r="AA987" s="4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3"/>
      <c r="AV987" s="3"/>
    </row>
    <row r="988">
      <c r="A988" s="1"/>
      <c r="B988" s="1"/>
      <c r="C988" s="2"/>
      <c r="D988" s="1"/>
      <c r="E988" s="1"/>
      <c r="F988" s="3"/>
      <c r="G988" s="11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1"/>
      <c r="AA988" s="4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3"/>
      <c r="AV988" s="3"/>
    </row>
    <row r="989">
      <c r="A989" s="1"/>
      <c r="B989" s="1"/>
      <c r="C989" s="2"/>
      <c r="D989" s="1"/>
      <c r="E989" s="1"/>
      <c r="F989" s="3"/>
      <c r="G989" s="11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1"/>
      <c r="AA989" s="4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3"/>
      <c r="AV989" s="3"/>
    </row>
    <row r="990">
      <c r="A990" s="1"/>
      <c r="B990" s="1"/>
      <c r="C990" s="2"/>
      <c r="D990" s="1"/>
      <c r="E990" s="1"/>
      <c r="F990" s="3"/>
      <c r="G990" s="11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1"/>
      <c r="AA990" s="4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3"/>
      <c r="AV990" s="3"/>
    </row>
    <row r="991">
      <c r="A991" s="1"/>
      <c r="B991" s="1"/>
      <c r="C991" s="2"/>
      <c r="D991" s="1"/>
      <c r="E991" s="1"/>
      <c r="F991" s="3"/>
      <c r="G991" s="11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1"/>
      <c r="AA991" s="4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3"/>
      <c r="AV991" s="3"/>
    </row>
    <row r="992">
      <c r="A992" s="1"/>
      <c r="B992" s="1"/>
      <c r="C992" s="2"/>
      <c r="D992" s="1"/>
      <c r="E992" s="1"/>
      <c r="F992" s="3"/>
      <c r="G992" s="11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1"/>
      <c r="AA992" s="4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3"/>
      <c r="AV992" s="3"/>
    </row>
    <row r="993">
      <c r="A993" s="1"/>
      <c r="B993" s="1"/>
      <c r="C993" s="2"/>
      <c r="D993" s="1"/>
      <c r="E993" s="1"/>
      <c r="F993" s="3"/>
      <c r="G993" s="11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1"/>
      <c r="AA993" s="4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3"/>
      <c r="AV993" s="3"/>
    </row>
  </sheetData>
  <autoFilter ref="$A$2:$Y$89"/>
  <mergeCells count="5">
    <mergeCell ref="F2:L2"/>
    <mergeCell ref="P2:V2"/>
    <mergeCell ref="AA2:AF2"/>
    <mergeCell ref="AK2:AQ2"/>
    <mergeCell ref="C90:E9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2022-03-31T20:11:53Z</dcterms:created>
  <dc:creator>Usuario</dc:creator>
</cp:coreProperties>
</file>